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家長會\"/>
    </mc:Choice>
  </mc:AlternateContent>
  <bookViews>
    <workbookView xWindow="390" yWindow="585" windowWidth="5055" windowHeight="4275" activeTab="1"/>
  </bookViews>
  <sheets>
    <sheet name="107(全)日記帳" sheetId="1" r:id="rId1"/>
    <sheet name="107(全)處室分類帳" sheetId="2" r:id="rId2"/>
  </sheets>
  <calcPr calcId="162913"/>
</workbook>
</file>

<file path=xl/calcChain.xml><?xml version="1.0" encoding="utf-8"?>
<calcChain xmlns="http://schemas.openxmlformats.org/spreadsheetml/2006/main">
  <c r="E129" i="2" l="1"/>
  <c r="D129" i="2"/>
  <c r="F66" i="2"/>
  <c r="F67" i="2" s="1"/>
  <c r="F68" i="2" s="1"/>
  <c r="F69" i="2" s="1"/>
  <c r="F70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2" i="2" s="1"/>
  <c r="F103" i="2" s="1"/>
  <c r="F104" i="2" s="1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E62" i="2"/>
  <c r="D62" i="2"/>
  <c r="D36" i="2"/>
  <c r="D33" i="2"/>
  <c r="D27" i="2"/>
  <c r="D9" i="2"/>
  <c r="K5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J5" i="1"/>
  <c r="J6" i="1" s="1"/>
  <c r="L4" i="1"/>
  <c r="F129" i="2" l="1"/>
  <c r="D38" i="2"/>
  <c r="L6" i="1"/>
  <c r="J7" i="1"/>
  <c r="L5" i="1"/>
  <c r="D132" i="2"/>
  <c r="D133" i="2" s="1"/>
  <c r="J8" i="1" l="1"/>
  <c r="L7" i="1"/>
  <c r="L8" i="1" l="1"/>
  <c r="J9" i="1"/>
  <c r="J10" i="1" l="1"/>
  <c r="L9" i="1"/>
  <c r="L10" i="1" l="1"/>
  <c r="J11" i="1"/>
  <c r="J12" i="1" l="1"/>
  <c r="L11" i="1"/>
  <c r="L12" i="1" l="1"/>
  <c r="J13" i="1"/>
  <c r="J14" i="1" l="1"/>
  <c r="L13" i="1"/>
  <c r="L14" i="1" l="1"/>
  <c r="J15" i="1"/>
  <c r="J16" i="1" l="1"/>
  <c r="L15" i="1"/>
  <c r="L16" i="1" l="1"/>
  <c r="J17" i="1"/>
  <c r="J18" i="1" l="1"/>
  <c r="L17" i="1"/>
  <c r="L18" i="1" l="1"/>
  <c r="J19" i="1"/>
  <c r="J20" i="1" l="1"/>
  <c r="L19" i="1"/>
  <c r="L20" i="1" l="1"/>
  <c r="J21" i="1"/>
  <c r="J22" i="1" l="1"/>
  <c r="L21" i="1"/>
  <c r="L22" i="1" l="1"/>
  <c r="J23" i="1"/>
  <c r="L23" i="1" l="1"/>
  <c r="J24" i="1"/>
  <c r="J25" i="1" l="1"/>
  <c r="L24" i="1"/>
  <c r="L25" i="1" l="1"/>
  <c r="J26" i="1"/>
  <c r="J27" i="1" l="1"/>
  <c r="L26" i="1"/>
  <c r="L27" i="1" l="1"/>
  <c r="J28" i="1"/>
  <c r="J29" i="1" l="1"/>
  <c r="L28" i="1"/>
  <c r="L29" i="1" l="1"/>
  <c r="J30" i="1"/>
  <c r="J31" i="1" l="1"/>
  <c r="L30" i="1"/>
  <c r="L31" i="1" l="1"/>
  <c r="J32" i="1"/>
  <c r="J33" i="1" l="1"/>
  <c r="L32" i="1"/>
  <c r="L33" i="1" l="1"/>
  <c r="J34" i="1"/>
  <c r="J35" i="1" l="1"/>
  <c r="L34" i="1"/>
  <c r="L35" i="1" l="1"/>
  <c r="J36" i="1"/>
  <c r="J37" i="1" l="1"/>
  <c r="L36" i="1"/>
  <c r="L37" i="1" l="1"/>
  <c r="J38" i="1"/>
  <c r="J39" i="1" l="1"/>
  <c r="L38" i="1"/>
  <c r="L39" i="1" l="1"/>
  <c r="J40" i="1"/>
  <c r="J41" i="1" l="1"/>
  <c r="L40" i="1"/>
  <c r="L41" i="1" l="1"/>
  <c r="J42" i="1"/>
  <c r="J43" i="1" l="1"/>
  <c r="L42" i="1"/>
  <c r="L43" i="1" l="1"/>
  <c r="J44" i="1"/>
  <c r="J45" i="1" l="1"/>
  <c r="L44" i="1"/>
  <c r="L45" i="1" l="1"/>
  <c r="J46" i="1"/>
  <c r="J47" i="1" l="1"/>
  <c r="L46" i="1"/>
  <c r="L47" i="1" l="1"/>
  <c r="J48" i="1"/>
  <c r="J49" i="1" l="1"/>
  <c r="L48" i="1"/>
  <c r="L49" i="1" l="1"/>
  <c r="J50" i="1"/>
  <c r="J51" i="1" l="1"/>
  <c r="L50" i="1"/>
  <c r="L51" i="1" l="1"/>
  <c r="J52" i="1"/>
  <c r="J53" i="1" l="1"/>
  <c r="L52" i="1"/>
  <c r="L53" i="1" l="1"/>
  <c r="J54" i="1"/>
  <c r="J55" i="1" l="1"/>
  <c r="L54" i="1"/>
  <c r="L55" i="1" l="1"/>
  <c r="J56" i="1"/>
  <c r="J57" i="1" l="1"/>
  <c r="L56" i="1"/>
  <c r="L57" i="1" l="1"/>
  <c r="J58" i="1"/>
  <c r="J59" i="1" l="1"/>
  <c r="L58" i="1"/>
  <c r="L59" i="1" l="1"/>
  <c r="J60" i="1"/>
  <c r="J61" i="1" l="1"/>
  <c r="L60" i="1"/>
  <c r="L61" i="1" l="1"/>
  <c r="J62" i="1"/>
  <c r="J63" i="1" l="1"/>
  <c r="L62" i="1"/>
  <c r="L63" i="1" l="1"/>
  <c r="J64" i="1"/>
  <c r="J65" i="1" l="1"/>
  <c r="L64" i="1"/>
  <c r="L65" i="1" l="1"/>
  <c r="J66" i="1"/>
  <c r="J67" i="1" l="1"/>
  <c r="L66" i="1"/>
  <c r="L67" i="1" l="1"/>
  <c r="J68" i="1"/>
  <c r="J69" i="1" l="1"/>
  <c r="L68" i="1"/>
  <c r="L69" i="1" l="1"/>
  <c r="J70" i="1"/>
  <c r="J71" i="1" l="1"/>
  <c r="L70" i="1"/>
  <c r="L71" i="1" l="1"/>
  <c r="J72" i="1"/>
  <c r="J73" i="1" l="1"/>
  <c r="L72" i="1"/>
  <c r="L73" i="1" l="1"/>
  <c r="J74" i="1"/>
  <c r="J75" i="1" l="1"/>
  <c r="L74" i="1"/>
  <c r="L75" i="1" l="1"/>
  <c r="J76" i="1"/>
  <c r="J77" i="1" l="1"/>
  <c r="L76" i="1"/>
  <c r="L77" i="1" l="1"/>
  <c r="J78" i="1"/>
  <c r="J79" i="1" l="1"/>
  <c r="L78" i="1"/>
  <c r="J80" i="1" l="1"/>
  <c r="L79" i="1"/>
  <c r="L80" i="1" l="1"/>
  <c r="J81" i="1"/>
  <c r="J82" i="1" l="1"/>
  <c r="L81" i="1"/>
  <c r="L82" i="1" l="1"/>
  <c r="J83" i="1"/>
  <c r="J84" i="1" l="1"/>
  <c r="L83" i="1"/>
  <c r="L84" i="1" l="1"/>
  <c r="J85" i="1"/>
  <c r="J86" i="1" l="1"/>
  <c r="L85" i="1"/>
  <c r="L86" i="1" l="1"/>
  <c r="J87" i="1"/>
  <c r="J88" i="1" l="1"/>
  <c r="L87" i="1"/>
  <c r="L88" i="1" l="1"/>
  <c r="J89" i="1"/>
  <c r="J90" i="1" l="1"/>
  <c r="L89" i="1"/>
  <c r="L90" i="1" l="1"/>
  <c r="J91" i="1"/>
  <c r="J92" i="1" l="1"/>
  <c r="L91" i="1"/>
  <c r="L92" i="1" l="1"/>
  <c r="J93" i="1"/>
  <c r="J94" i="1" l="1"/>
  <c r="L93" i="1"/>
  <c r="L94" i="1" l="1"/>
  <c r="J95" i="1"/>
  <c r="J96" i="1" l="1"/>
  <c r="L95" i="1"/>
  <c r="L96" i="1" l="1"/>
  <c r="J97" i="1"/>
  <c r="J98" i="1" l="1"/>
  <c r="L97" i="1"/>
  <c r="L98" i="1" l="1"/>
  <c r="J99" i="1"/>
  <c r="J100" i="1" l="1"/>
  <c r="L99" i="1"/>
  <c r="L100" i="1" l="1"/>
  <c r="J101" i="1"/>
  <c r="J102" i="1" l="1"/>
  <c r="L101" i="1"/>
  <c r="L102" i="1" l="1"/>
  <c r="J103" i="1"/>
  <c r="J104" i="1" l="1"/>
  <c r="L103" i="1"/>
  <c r="L104" i="1" l="1"/>
  <c r="J105" i="1"/>
  <c r="J106" i="1" l="1"/>
  <c r="L105" i="1"/>
  <c r="L106" i="1" l="1"/>
  <c r="J107" i="1"/>
  <c r="J108" i="1" l="1"/>
  <c r="L107" i="1"/>
  <c r="L108" i="1" l="1"/>
  <c r="J109" i="1"/>
  <c r="J110" i="1" l="1"/>
  <c r="L109" i="1"/>
  <c r="L110" i="1" l="1"/>
  <c r="J111" i="1"/>
  <c r="J112" i="1" l="1"/>
  <c r="L111" i="1"/>
  <c r="L112" i="1" l="1"/>
  <c r="J113" i="1"/>
  <c r="L113" i="1" s="1"/>
</calcChain>
</file>

<file path=xl/sharedStrings.xml><?xml version="1.0" encoding="utf-8"?>
<sst xmlns="http://schemas.openxmlformats.org/spreadsheetml/2006/main" count="588" uniqueCount="244">
  <si>
    <r>
      <t xml:space="preserve">     </t>
    </r>
    <r>
      <rPr>
        <b/>
        <sz val="28"/>
        <color rgb="FF000000"/>
        <rFont val="新細明體"/>
        <family val="1"/>
        <charset val="136"/>
      </rPr>
      <t xml:space="preserve">   107(全)學年度新北市立文山國中家長會財務報表</t>
    </r>
  </si>
  <si>
    <t>動支單代碼</t>
  </si>
  <si>
    <t>日期</t>
  </si>
  <si>
    <t>摘要</t>
  </si>
  <si>
    <t>收入</t>
  </si>
  <si>
    <t>支出</t>
  </si>
  <si>
    <t>餘額</t>
  </si>
  <si>
    <t>總存款</t>
  </si>
  <si>
    <t>A收入</t>
  </si>
  <si>
    <t>B支出</t>
  </si>
  <si>
    <t>專款</t>
  </si>
  <si>
    <t>一般</t>
  </si>
  <si>
    <t>專用</t>
  </si>
  <si>
    <t>專款專用</t>
  </si>
  <si>
    <t>家長會</t>
  </si>
  <si>
    <t>106學年度餘額</t>
  </si>
  <si>
    <t>107A001</t>
  </si>
  <si>
    <t>捐款[校務發展專款專用]-曾憲新</t>
  </si>
  <si>
    <t>107A002</t>
  </si>
  <si>
    <t>捐款[校務發展專款專用]-黃貴成</t>
  </si>
  <si>
    <t>107A003</t>
  </si>
  <si>
    <t>捐款[校務發展專款專用]-曾日生</t>
  </si>
  <si>
    <t>107A004</t>
  </si>
  <si>
    <t>捐款[校務發展專款專用]-許旺秋</t>
  </si>
  <si>
    <t>107A005</t>
  </si>
  <si>
    <t>捐款[校務發展專款專用]-陳錦珠</t>
  </si>
  <si>
    <t>107A006</t>
  </si>
  <si>
    <t>捐款[校務發展專款專用]-承新國際管理顧問(股)公司</t>
  </si>
  <si>
    <t>107A007</t>
  </si>
  <si>
    <t>捐款[校務發展專款專用]-及人高中家長會</t>
  </si>
  <si>
    <t>107B001</t>
  </si>
  <si>
    <t>[校務發展專款專用]-正德國中&amp;石碇.新店高中校慶禮金</t>
  </si>
  <si>
    <t>107B002</t>
  </si>
  <si>
    <t>[校務發展專款專用]-重慶國中&amp;北大高中校慶禮金</t>
  </si>
  <si>
    <t>107B003</t>
  </si>
  <si>
    <t>教務處</t>
  </si>
  <si>
    <t>英語文競賽評審費</t>
  </si>
  <si>
    <t>107B004</t>
  </si>
  <si>
    <t>[校務發展專款專用]-安溪國小&amp;新埔.鶯歌國中校慶禮金</t>
  </si>
  <si>
    <t>107B005</t>
  </si>
  <si>
    <t>英語歌謠比賽評審費</t>
  </si>
  <si>
    <t>107B006</t>
  </si>
  <si>
    <t>輔導處</t>
  </si>
  <si>
    <t>招生宣傳場地租借及清潔費</t>
  </si>
  <si>
    <t>新北市政府</t>
  </si>
  <si>
    <t>107B007</t>
  </si>
  <si>
    <t>學務處</t>
  </si>
  <si>
    <t>籃球校隊訓練費</t>
  </si>
  <si>
    <t>107B008</t>
  </si>
  <si>
    <t>國語文競賽評審暨閱卷費</t>
  </si>
  <si>
    <t>107C001-C120</t>
  </si>
  <si>
    <t>小額募款(10/03~12/03)</t>
  </si>
  <si>
    <t>107A008</t>
  </si>
  <si>
    <t>捐款[校務發展專款專用]-鄭安宏</t>
  </si>
  <si>
    <t>107A009</t>
  </si>
  <si>
    <t>捐款[校務發展專款專用]-睿益電子有限公司</t>
  </si>
  <si>
    <t>107A010</t>
  </si>
  <si>
    <t>捐款[校務發展專款專用]-蕭仁傑</t>
  </si>
  <si>
    <t>107D001-D189</t>
  </si>
  <si>
    <t>捐款[冷氣維修專款專用](10/25~12/22)</t>
  </si>
  <si>
    <t>107B009</t>
  </si>
  <si>
    <t>募款信封</t>
  </si>
  <si>
    <t>107B010</t>
  </si>
  <si>
    <t>[校務發展專款專用]-福營國中校慶禮金</t>
  </si>
  <si>
    <t>107B011</t>
  </si>
  <si>
    <t>[校務發展專款專用]-清理敬業樓外簷青苔</t>
  </si>
  <si>
    <t>107B012</t>
  </si>
  <si>
    <t>[校務發展專款專用]-蘆洲國中校慶禮金</t>
  </si>
  <si>
    <t>107B013</t>
  </si>
  <si>
    <t>[校務發展專款專用]-退機票手續費</t>
  </si>
  <si>
    <t>利息</t>
  </si>
  <si>
    <t>107B014</t>
  </si>
  <si>
    <t>[校務發展專款專用]-聖誕節活動學生禮物</t>
  </si>
  <si>
    <t>107A011</t>
  </si>
  <si>
    <t>捐款[校務發展專款專用]-新聯股份有限公司</t>
  </si>
  <si>
    <t>107A012</t>
  </si>
  <si>
    <t>捐款[校務發展專款專用]-曾清祥</t>
  </si>
  <si>
    <t>107A013</t>
  </si>
  <si>
    <t>捐款[校務發展專款專用]-詹舜欽</t>
  </si>
  <si>
    <t>107B015</t>
  </si>
  <si>
    <t>[校務發展專款專用]-致贈宜蘭縣教育處處長盆栽</t>
  </si>
  <si>
    <t>107B016</t>
  </si>
  <si>
    <t>[校務發展專款專用]-綜大校隊淋浴間修繕，電熱管更換-振吉電化場(含匯費30元)</t>
  </si>
  <si>
    <t>(憑證未收)</t>
  </si>
  <si>
    <t>挹注獎助學金(含匯費30元)</t>
  </si>
  <si>
    <t>107B017</t>
  </si>
  <si>
    <t>[校務發展專款專用]-綜大校隊淋浴間修繕，磁磚修補.蓮蓬頭.插座-旺倫水電(含匯費30元)</t>
  </si>
  <si>
    <t>107B018</t>
  </si>
  <si>
    <t>五樓圖書館防水工程(含匯費30元)</t>
  </si>
  <si>
    <t>107B019</t>
  </si>
  <si>
    <t>籃球隊雙面球衣-烽流行有限公司(含匯費30元)</t>
  </si>
  <si>
    <t>107B020</t>
  </si>
  <si>
    <t>[校務發展專款專用]-莊敬高職董事長小孩婚禮禮金</t>
  </si>
  <si>
    <t>107D190-D192</t>
  </si>
  <si>
    <t>捐款[冷氣設備維持費](12/23~2/27)</t>
  </si>
  <si>
    <t>107B021</t>
  </si>
  <si>
    <t>退休人員紀念獎牌</t>
  </si>
  <si>
    <t>退休人員紀念獎牌-退休教職員工專款餘額</t>
  </si>
  <si>
    <t>107B022</t>
  </si>
  <si>
    <t>[校務發展專款專用]-迎新送舊花籃盆栽-人事主任</t>
  </si>
  <si>
    <t>107B023</t>
  </si>
  <si>
    <t>[校務發展專款專用]-107年度跨[閱]古今實體化石展-布展/搬運費用</t>
  </si>
  <si>
    <t>107B024</t>
  </si>
  <si>
    <t>107年度教育參訪團禮品</t>
  </si>
  <si>
    <t>107B025</t>
  </si>
  <si>
    <t>[校務發展專款專用]-九年級包高中活動-日式繪馬木製許願牌</t>
  </si>
  <si>
    <t>107B026</t>
  </si>
  <si>
    <t>下學期家長日便當</t>
  </si>
  <si>
    <t>107B027</t>
  </si>
  <si>
    <t>[校務發展專款專用]-教務處擴大機故障更新(含匯費)</t>
  </si>
  <si>
    <t>107A014</t>
  </si>
  <si>
    <t>捐款[校務發展專款專用]-財團法人進興教育基金會</t>
  </si>
  <si>
    <t>107B028</t>
  </si>
  <si>
    <t>[校務發展專款專用]-鶯歌工商校慶禮金</t>
  </si>
  <si>
    <t>107B029</t>
  </si>
  <si>
    <t>敬業樓資源回收走道雨遮(含匯費)</t>
  </si>
  <si>
    <t>107B030</t>
  </si>
  <si>
    <t>[校務發展專款專用]-包高中活動-聰明門粽子</t>
  </si>
  <si>
    <t>107B031</t>
  </si>
  <si>
    <t>包高中活動-學生包糕粽禮盒</t>
  </si>
  <si>
    <t>107B032</t>
  </si>
  <si>
    <t>羽球隊訓練補助</t>
  </si>
  <si>
    <t>107B033</t>
  </si>
  <si>
    <t>[冷氣設備維持費]支付給校方</t>
  </si>
  <si>
    <t>107B034</t>
  </si>
  <si>
    <t>107B035</t>
  </si>
  <si>
    <t>科展培訓費(自然1200，數學1200)</t>
  </si>
  <si>
    <t>107B036</t>
  </si>
  <si>
    <t>校內科展評審費(自然1200，數學1200)</t>
  </si>
  <si>
    <t>107B037</t>
  </si>
  <si>
    <t>英語歌曲比賽車資</t>
  </si>
  <si>
    <t>107B038</t>
  </si>
  <si>
    <t>校慶活動公關禮券</t>
  </si>
  <si>
    <t>107A015</t>
  </si>
  <si>
    <t>捐款[校務發展專款專用]-鶯歌國中家長會</t>
  </si>
  <si>
    <t>107C121</t>
  </si>
  <si>
    <t>小額募款(李立逸)</t>
  </si>
  <si>
    <t>107A016</t>
  </si>
  <si>
    <t>捐款[校務發展專款專用]-時雨中學</t>
  </si>
  <si>
    <t>107A017</t>
  </si>
  <si>
    <t>捐款[校務發展專款專用]-重慶國中</t>
  </si>
  <si>
    <t>107A018</t>
  </si>
  <si>
    <t>捐款[校務發展專款專用]-蘆洲國中</t>
  </si>
  <si>
    <t>107A019</t>
  </si>
  <si>
    <t>捐款[校務發展專款專用]-中華商業海事職業學校</t>
  </si>
  <si>
    <t>107A020</t>
  </si>
  <si>
    <t>捐款[校務發展專款專用]-台北市大誠高中</t>
  </si>
  <si>
    <t>107A021</t>
  </si>
  <si>
    <t>捐款[校務發展專款專用]-莊敬高職</t>
  </si>
  <si>
    <t>107A022</t>
  </si>
  <si>
    <t>捐款[校務發展專款專用]-開明工商</t>
  </si>
  <si>
    <t>107A023</t>
  </si>
  <si>
    <t>捐款[校務發展專款專用]-及人中學</t>
  </si>
  <si>
    <t>107A024</t>
  </si>
  <si>
    <t>捐款[校務發展專款專用]-曾宗徽</t>
  </si>
  <si>
    <t>107A025</t>
  </si>
  <si>
    <t>捐款[校務發展專款專用]-南強工商</t>
  </si>
  <si>
    <t>107A026</t>
  </si>
  <si>
    <t>捐款[校務發展專款專用]-張鳳嬌</t>
  </si>
  <si>
    <t>107A027</t>
  </si>
  <si>
    <t>捐款[校務發展專款專用]-能仁家商</t>
  </si>
  <si>
    <t>107A028</t>
  </si>
  <si>
    <t>捐款[校務發展專款專用]-及人中學家長會</t>
  </si>
  <si>
    <t>107A029</t>
  </si>
  <si>
    <t>捐款[校務發展專款專用]-億泰通運有限公司</t>
  </si>
  <si>
    <t>107A030</t>
  </si>
  <si>
    <t>捐款[校務發展專款專用]-達觀國名中小學</t>
  </si>
  <si>
    <t>107A031</t>
  </si>
  <si>
    <t>捐款[校務發展專款專用]-滬江高中</t>
  </si>
  <si>
    <t>107A032</t>
  </si>
  <si>
    <t>捐款[校務發展專款專用]-強恕中學</t>
  </si>
  <si>
    <t>107B039</t>
  </si>
  <si>
    <t>英語歌曲比賽道具費</t>
  </si>
  <si>
    <t>107B040</t>
  </si>
  <si>
    <t>英語歌曲比賽培訓教師終點費</t>
  </si>
  <si>
    <t>107B041</t>
  </si>
  <si>
    <t>英語歌曲比賽午餐費</t>
  </si>
  <si>
    <t>107B042</t>
  </si>
  <si>
    <t>英語文競賽培訓教師指導獎勵費</t>
  </si>
  <si>
    <t>107B043</t>
  </si>
  <si>
    <t>科展車資&amp;誤餐費</t>
  </si>
  <si>
    <t>107B044</t>
  </si>
  <si>
    <t>科展海報資料製作費</t>
  </si>
  <si>
    <t>107B045</t>
  </si>
  <si>
    <t>教師在校受傷緊急送醫計程車資</t>
  </si>
  <si>
    <t>107A033</t>
  </si>
  <si>
    <t>捐款[校務發展專款專用]-豪鼎有限公司</t>
  </si>
  <si>
    <t>107B046</t>
  </si>
  <si>
    <t>[校務發展專款專用]-凌碧樓.禮義廉恥.敬業樓等樓字工程</t>
  </si>
  <si>
    <t>107B047</t>
  </si>
  <si>
    <t>打擊樂團指導費</t>
  </si>
  <si>
    <t>107B048</t>
  </si>
  <si>
    <t>親職教育活動獎勵用禮券</t>
  </si>
  <si>
    <t>107B049</t>
  </si>
  <si>
    <t>角力隊訓練補助費</t>
  </si>
  <si>
    <t>107B050</t>
  </si>
  <si>
    <t>新店高中會考午餐</t>
  </si>
  <si>
    <t>107B051</t>
  </si>
  <si>
    <t>特教班畢旅遊覽車車資</t>
  </si>
  <si>
    <t>107B052</t>
  </si>
  <si>
    <t>畢業典禮家長會長獎</t>
  </si>
  <si>
    <t>107B053</t>
  </si>
  <si>
    <t>家長會致贈畢業班導師禮金</t>
  </si>
  <si>
    <t>107B054</t>
  </si>
  <si>
    <t>[校務發展專款專用]-圖書館冷氣灌冷媒</t>
  </si>
  <si>
    <t>107A034</t>
  </si>
  <si>
    <t>107A035</t>
  </si>
  <si>
    <t>107B055</t>
  </si>
  <si>
    <t>[校務發展專款專用]-重慶國中畢業禮金</t>
  </si>
  <si>
    <t>107A036</t>
  </si>
  <si>
    <t>捐款[校務發展專款專用]-智光商工</t>
  </si>
  <si>
    <t>107A037</t>
  </si>
  <si>
    <t>107A038</t>
  </si>
  <si>
    <t>捐款[校務發展專款專用]-大誠高中</t>
  </si>
  <si>
    <t>107A039</t>
  </si>
  <si>
    <t>107B056</t>
  </si>
  <si>
    <t>西瓜盃籃球賽</t>
  </si>
  <si>
    <t>107B057</t>
  </si>
  <si>
    <t>班際排球比賽</t>
  </si>
  <si>
    <t>107A040</t>
  </si>
  <si>
    <t>捐款[校務發展專款專用]-新北市中小學家長協會</t>
  </si>
  <si>
    <t>107C122</t>
  </si>
  <si>
    <t>謝懷友捐款[羽球隊專款專用]</t>
  </si>
  <si>
    <t>107A042</t>
  </si>
  <si>
    <t>捐款[校務發展專款專用]-肯伯特健身器材有限公司</t>
  </si>
  <si>
    <t>107(全)學年度新北市立文山國中家長會各處室收入支出表</t>
  </si>
  <si>
    <t>領款日期</t>
  </si>
  <si>
    <t>總計</t>
  </si>
  <si>
    <t>家長日教職員便當</t>
  </si>
  <si>
    <t>總務處</t>
  </si>
  <si>
    <t>截至1080717</t>
  </si>
  <si>
    <t>107(全)學年各處室支出總計</t>
  </si>
  <si>
    <t>退休教職員工專款餘額</t>
  </si>
  <si>
    <t>王榮源指定捐合唱團專款餘額</t>
  </si>
  <si>
    <t>退休人員紀念獎牌-使用退休教職員工專款餘額</t>
  </si>
  <si>
    <t>資優資源特教班校外教學專款餘額</t>
  </si>
  <si>
    <t>[冷氣設備維持費]轉至文中保管金帳戶(臺銀板橋分行0040277-93014302700418)</t>
  </si>
  <si>
    <t>專用款項</t>
  </si>
  <si>
    <t>校務發展專款專用餘額</t>
  </si>
  <si>
    <t>迎新送舊花籃盆栽-人事主任</t>
  </si>
  <si>
    <t>107(全)學年家長會帳戶餘額</t>
  </si>
  <si>
    <t>校務發展專用餘額</t>
    <phoneticPr fontId="12" type="noConversion"/>
  </si>
  <si>
    <t>新北市政府</t>
    <phoneticPr fontId="12" type="noConversion"/>
  </si>
  <si>
    <t>家長會專用餘額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</si>
</sst>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5">
    <font>
      <sz val="12"/>
      <color rgb="FF000000"/>
      <name val="PMingLiu"/>
    </font>
    <font>
      <sz val="28"/>
      <color rgb="FF000000"/>
      <name val="PMingLiu"/>
      <family val="1"/>
      <charset val="136"/>
    </font>
    <font>
      <sz val="12"/>
      <name val="PMingLiu"/>
      <family val="1"/>
      <charset val="136"/>
    </font>
    <font>
      <sz val="14"/>
      <color rgb="FF000000"/>
      <name val="PMingLiu"/>
      <family val="1"/>
      <charset val="136"/>
    </font>
    <font>
      <sz val="12"/>
      <color rgb="FF000000"/>
      <name val="Microsoft jhenhei"/>
    </font>
    <font>
      <sz val="10"/>
      <color rgb="FF000000"/>
      <name val="PMingLiu"/>
      <family val="1"/>
      <charset val="136"/>
    </font>
    <font>
      <b/>
      <sz val="12"/>
      <color rgb="FF000000"/>
      <name val="Microsoft jhenhei"/>
    </font>
    <font>
      <sz val="14"/>
      <color rgb="FF000000"/>
      <name val="Microsoft jhenhei"/>
    </font>
    <font>
      <b/>
      <sz val="22"/>
      <color rgb="FF000000"/>
      <name val="PMingLiu"/>
      <family val="1"/>
      <charset val="136"/>
    </font>
    <font>
      <sz val="16"/>
      <color rgb="FF000000"/>
      <name val="Microsoft jhenhei"/>
    </font>
    <font>
      <sz val="20"/>
      <color rgb="FF000000"/>
      <name val="Microsoft jhenhei"/>
    </font>
    <font>
      <b/>
      <sz val="28"/>
      <color rgb="FF000000"/>
      <name val="新細明體"/>
      <family val="1"/>
      <charset val="136"/>
    </font>
    <font>
      <sz val="9"/>
      <name val="細明體"/>
      <family val="3"/>
      <charset val="136"/>
    </font>
    <font>
      <sz val="20"/>
      <color rgb="FF000000"/>
      <name val="細明體"/>
      <family val="3"/>
      <charset val="136"/>
    </font>
    <font>
      <sz val="14"/>
      <color rgb="FF000000"/>
      <name val="細明體"/>
      <family val="3"/>
      <charset val="136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8DB3E2"/>
        <bgColor rgb="FF8DB3E2"/>
      </patternFill>
    </fill>
    <fill>
      <patternFill patternType="solid">
        <fgColor rgb="FFFABF8F"/>
        <bgColor rgb="FFFABF8F"/>
      </patternFill>
    </fill>
    <fill>
      <patternFill patternType="solid">
        <fgColor rgb="FF92D050"/>
        <bgColor rgb="FF92D050"/>
      </patternFill>
    </fill>
    <fill>
      <patternFill patternType="solid">
        <fgColor rgb="FFB2A1C7"/>
        <bgColor rgb="FFB2A1C7"/>
      </patternFill>
    </fill>
    <fill>
      <patternFill patternType="solid">
        <fgColor rgb="FFFFCCFF"/>
        <bgColor rgb="FFFFCCFF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16">
    <xf numFmtId="0" fontId="0" fillId="0" borderId="0" xfId="0" applyFont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176" fontId="3" fillId="2" borderId="15" xfId="0" applyNumberFormat="1" applyFont="1" applyFill="1" applyBorder="1" applyAlignment="1">
      <alignment horizontal="center" vertical="center"/>
    </xf>
    <xf numFmtId="176" fontId="3" fillId="2" borderId="11" xfId="0" applyNumberFormat="1" applyFont="1" applyFill="1" applyBorder="1" applyAlignment="1">
      <alignment horizontal="center" vertical="center"/>
    </xf>
    <xf numFmtId="176" fontId="3" fillId="2" borderId="12" xfId="0" applyNumberFormat="1" applyFont="1" applyFill="1" applyBorder="1" applyAlignment="1">
      <alignment horizontal="center" vertical="center"/>
    </xf>
    <xf numFmtId="176" fontId="3" fillId="2" borderId="13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left" vertical="center" wrapText="1"/>
    </xf>
    <xf numFmtId="176" fontId="7" fillId="2" borderId="11" xfId="0" applyNumberFormat="1" applyFont="1" applyFill="1" applyBorder="1" applyAlignment="1">
      <alignment horizontal="right" vertical="center"/>
    </xf>
    <xf numFmtId="176" fontId="7" fillId="2" borderId="15" xfId="0" applyNumberFormat="1" applyFont="1" applyFill="1" applyBorder="1" applyAlignment="1">
      <alignment horizontal="right" vertical="center"/>
    </xf>
    <xf numFmtId="176" fontId="3" fillId="2" borderId="12" xfId="0" applyNumberFormat="1" applyFont="1" applyFill="1" applyBorder="1" applyAlignment="1">
      <alignment vertical="center"/>
    </xf>
    <xf numFmtId="176" fontId="3" fillId="2" borderId="13" xfId="0" applyNumberFormat="1" applyFont="1" applyFill="1" applyBorder="1" applyAlignment="1">
      <alignment vertical="center"/>
    </xf>
    <xf numFmtId="176" fontId="3" fillId="2" borderId="15" xfId="0" applyNumberFormat="1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left" vertical="center" wrapText="1"/>
    </xf>
    <xf numFmtId="176" fontId="7" fillId="3" borderId="11" xfId="0" applyNumberFormat="1" applyFont="1" applyFill="1" applyBorder="1" applyAlignment="1">
      <alignment horizontal="right" vertical="center"/>
    </xf>
    <xf numFmtId="176" fontId="7" fillId="3" borderId="15" xfId="0" applyNumberFormat="1" applyFont="1" applyFill="1" applyBorder="1" applyAlignment="1">
      <alignment horizontal="right" vertical="center"/>
    </xf>
    <xf numFmtId="176" fontId="3" fillId="3" borderId="12" xfId="0" applyNumberFormat="1" applyFont="1" applyFill="1" applyBorder="1" applyAlignment="1">
      <alignment vertical="center"/>
    </xf>
    <xf numFmtId="176" fontId="3" fillId="3" borderId="13" xfId="0" applyNumberFormat="1" applyFont="1" applyFill="1" applyBorder="1" applyAlignment="1">
      <alignment vertical="center"/>
    </xf>
    <xf numFmtId="176" fontId="3" fillId="3" borderId="15" xfId="0" applyNumberFormat="1" applyFont="1" applyFill="1" applyBorder="1" applyAlignment="1">
      <alignment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left" vertical="center" wrapText="1"/>
    </xf>
    <xf numFmtId="176" fontId="7" fillId="4" borderId="11" xfId="0" applyNumberFormat="1" applyFont="1" applyFill="1" applyBorder="1" applyAlignment="1">
      <alignment horizontal="right" vertical="center"/>
    </xf>
    <xf numFmtId="176" fontId="7" fillId="4" borderId="15" xfId="0" applyNumberFormat="1" applyFont="1" applyFill="1" applyBorder="1" applyAlignment="1">
      <alignment horizontal="right" vertical="center"/>
    </xf>
    <xf numFmtId="176" fontId="3" fillId="4" borderId="12" xfId="0" applyNumberFormat="1" applyFont="1" applyFill="1" applyBorder="1" applyAlignment="1">
      <alignment vertical="center"/>
    </xf>
    <xf numFmtId="176" fontId="3" fillId="4" borderId="13" xfId="0" applyNumberFormat="1" applyFont="1" applyFill="1" applyBorder="1" applyAlignment="1">
      <alignment vertical="center"/>
    </xf>
    <xf numFmtId="176" fontId="3" fillId="4" borderId="15" xfId="0" applyNumberFormat="1" applyFont="1" applyFill="1" applyBorder="1" applyAlignment="1">
      <alignment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left" vertical="center" wrapText="1"/>
    </xf>
    <xf numFmtId="176" fontId="7" fillId="5" borderId="11" xfId="0" applyNumberFormat="1" applyFont="1" applyFill="1" applyBorder="1" applyAlignment="1">
      <alignment horizontal="right" vertical="center"/>
    </xf>
    <xf numFmtId="176" fontId="7" fillId="5" borderId="15" xfId="0" applyNumberFormat="1" applyFont="1" applyFill="1" applyBorder="1" applyAlignment="1">
      <alignment horizontal="right" vertical="center"/>
    </xf>
    <xf numFmtId="176" fontId="3" fillId="5" borderId="12" xfId="0" applyNumberFormat="1" applyFont="1" applyFill="1" applyBorder="1" applyAlignment="1">
      <alignment vertical="center"/>
    </xf>
    <xf numFmtId="176" fontId="3" fillId="5" borderId="13" xfId="0" applyNumberFormat="1" applyFont="1" applyFill="1" applyBorder="1" applyAlignment="1">
      <alignment vertical="center"/>
    </xf>
    <xf numFmtId="176" fontId="3" fillId="5" borderId="15" xfId="0" applyNumberFormat="1" applyFont="1" applyFill="1" applyBorder="1" applyAlignment="1">
      <alignment vertical="center"/>
    </xf>
    <xf numFmtId="176" fontId="3" fillId="2" borderId="12" xfId="0" applyNumberFormat="1" applyFont="1" applyFill="1" applyBorder="1" applyAlignment="1">
      <alignment vertical="center"/>
    </xf>
    <xf numFmtId="176" fontId="3" fillId="2" borderId="13" xfId="0" applyNumberFormat="1" applyFont="1" applyFill="1" applyBorder="1" applyAlignment="1">
      <alignment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left" vertical="center" wrapText="1"/>
    </xf>
    <xf numFmtId="176" fontId="7" fillId="6" borderId="11" xfId="0" applyNumberFormat="1" applyFont="1" applyFill="1" applyBorder="1" applyAlignment="1">
      <alignment horizontal="right" vertical="center"/>
    </xf>
    <xf numFmtId="176" fontId="7" fillId="6" borderId="15" xfId="0" applyNumberFormat="1" applyFont="1" applyFill="1" applyBorder="1" applyAlignment="1">
      <alignment horizontal="right" vertical="center"/>
    </xf>
    <xf numFmtId="176" fontId="3" fillId="6" borderId="12" xfId="0" applyNumberFormat="1" applyFont="1" applyFill="1" applyBorder="1" applyAlignment="1">
      <alignment vertical="center"/>
    </xf>
    <xf numFmtId="176" fontId="3" fillId="6" borderId="13" xfId="0" applyNumberFormat="1" applyFont="1" applyFill="1" applyBorder="1" applyAlignment="1">
      <alignment vertical="center"/>
    </xf>
    <xf numFmtId="176" fontId="3" fillId="6" borderId="15" xfId="0" applyNumberFormat="1" applyFont="1" applyFill="1" applyBorder="1" applyAlignment="1">
      <alignment vertical="center"/>
    </xf>
    <xf numFmtId="176" fontId="7" fillId="2" borderId="11" xfId="0" applyNumberFormat="1" applyFont="1" applyFill="1" applyBorder="1" applyAlignment="1">
      <alignment vertical="center"/>
    </xf>
    <xf numFmtId="176" fontId="7" fillId="2" borderId="15" xfId="0" applyNumberFormat="1" applyFont="1" applyFill="1" applyBorder="1" applyAlignment="1">
      <alignment vertical="center"/>
    </xf>
    <xf numFmtId="176" fontId="7" fillId="3" borderId="11" xfId="0" applyNumberFormat="1" applyFont="1" applyFill="1" applyBorder="1" applyAlignment="1">
      <alignment vertical="center"/>
    </xf>
    <xf numFmtId="176" fontId="7" fillId="3" borderId="15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vertical="center" wrapText="1"/>
    </xf>
    <xf numFmtId="176" fontId="7" fillId="3" borderId="17" xfId="0" applyNumberFormat="1" applyFont="1" applyFill="1" applyBorder="1" applyAlignment="1">
      <alignment horizontal="right" vertical="center"/>
    </xf>
    <xf numFmtId="176" fontId="7" fillId="3" borderId="21" xfId="0" applyNumberFormat="1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vertical="center" wrapText="1"/>
    </xf>
    <xf numFmtId="176" fontId="7" fillId="2" borderId="17" xfId="0" applyNumberFormat="1" applyFont="1" applyFill="1" applyBorder="1" applyAlignment="1">
      <alignment horizontal="right" vertical="center"/>
    </xf>
    <xf numFmtId="176" fontId="7" fillId="2" borderId="21" xfId="0" applyNumberFormat="1" applyFont="1" applyFill="1" applyBorder="1" applyAlignment="1">
      <alignment horizontal="right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left" vertical="center" wrapText="1"/>
    </xf>
    <xf numFmtId="176" fontId="7" fillId="7" borderId="11" xfId="0" applyNumberFormat="1" applyFont="1" applyFill="1" applyBorder="1" applyAlignment="1">
      <alignment horizontal="right" vertical="center"/>
    </xf>
    <xf numFmtId="176" fontId="7" fillId="7" borderId="15" xfId="0" applyNumberFormat="1" applyFont="1" applyFill="1" applyBorder="1" applyAlignment="1">
      <alignment horizontal="right" vertical="center"/>
    </xf>
    <xf numFmtId="176" fontId="3" fillId="7" borderId="12" xfId="0" applyNumberFormat="1" applyFont="1" applyFill="1" applyBorder="1" applyAlignment="1">
      <alignment vertical="center"/>
    </xf>
    <xf numFmtId="176" fontId="3" fillId="7" borderId="13" xfId="0" applyNumberFormat="1" applyFont="1" applyFill="1" applyBorder="1" applyAlignment="1">
      <alignment vertical="center"/>
    </xf>
    <xf numFmtId="176" fontId="3" fillId="7" borderId="15" xfId="0" applyNumberFormat="1" applyFont="1" applyFill="1" applyBorder="1" applyAlignment="1">
      <alignment vertical="center"/>
    </xf>
    <xf numFmtId="0" fontId="3" fillId="3" borderId="14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left" vertical="center" wrapText="1"/>
    </xf>
    <xf numFmtId="0" fontId="7" fillId="3" borderId="20" xfId="0" applyFont="1" applyFill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left" vertical="center" wrapText="1"/>
    </xf>
    <xf numFmtId="176" fontId="7" fillId="4" borderId="17" xfId="0" applyNumberFormat="1" applyFont="1" applyFill="1" applyBorder="1" applyAlignment="1">
      <alignment horizontal="right" vertical="center"/>
    </xf>
    <xf numFmtId="176" fontId="7" fillId="4" borderId="21" xfId="0" applyNumberFormat="1" applyFont="1" applyFill="1" applyBorder="1" applyAlignment="1">
      <alignment horizontal="right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left" vertical="center" wrapText="1"/>
    </xf>
    <xf numFmtId="176" fontId="7" fillId="6" borderId="17" xfId="0" applyNumberFormat="1" applyFont="1" applyFill="1" applyBorder="1" applyAlignment="1">
      <alignment horizontal="right" vertical="center"/>
    </xf>
    <xf numFmtId="176" fontId="7" fillId="6" borderId="21" xfId="0" applyNumberFormat="1" applyFont="1" applyFill="1" applyBorder="1" applyAlignment="1">
      <alignment horizontal="right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left" vertical="center" wrapText="1"/>
    </xf>
    <xf numFmtId="176" fontId="7" fillId="5" borderId="17" xfId="0" applyNumberFormat="1" applyFont="1" applyFill="1" applyBorder="1" applyAlignment="1">
      <alignment horizontal="right" vertical="center"/>
    </xf>
    <xf numFmtId="176" fontId="7" fillId="5" borderId="21" xfId="0" applyNumberFormat="1" applyFont="1" applyFill="1" applyBorder="1" applyAlignment="1">
      <alignment horizontal="right" vertical="center"/>
    </xf>
    <xf numFmtId="0" fontId="6" fillId="4" borderId="19" xfId="0" applyFont="1" applyFill="1" applyBorder="1" applyAlignment="1">
      <alignment horizontal="center" vertical="center"/>
    </xf>
    <xf numFmtId="176" fontId="3" fillId="3" borderId="11" xfId="0" applyNumberFormat="1" applyFont="1" applyFill="1" applyBorder="1" applyAlignment="1">
      <alignment vertical="center"/>
    </xf>
    <xf numFmtId="176" fontId="3" fillId="6" borderId="11" xfId="0" applyNumberFormat="1" applyFont="1" applyFill="1" applyBorder="1" applyAlignment="1">
      <alignment vertical="center"/>
    </xf>
    <xf numFmtId="176" fontId="3" fillId="2" borderId="11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vertical="center"/>
    </xf>
    <xf numFmtId="0" fontId="0" fillId="2" borderId="26" xfId="0" applyFont="1" applyFill="1" applyBorder="1" applyAlignment="1">
      <alignment vertical="center" wrapText="1"/>
    </xf>
    <xf numFmtId="0" fontId="0" fillId="2" borderId="23" xfId="0" applyFont="1" applyFill="1" applyBorder="1" applyAlignment="1">
      <alignment vertical="center"/>
    </xf>
    <xf numFmtId="0" fontId="0" fillId="2" borderId="27" xfId="0" applyFont="1" applyFill="1" applyBorder="1" applyAlignment="1">
      <alignment vertical="center"/>
    </xf>
    <xf numFmtId="176" fontId="3" fillId="2" borderId="23" xfId="0" applyNumberFormat="1" applyFont="1" applyFill="1" applyBorder="1" applyAlignment="1">
      <alignment vertical="center"/>
    </xf>
    <xf numFmtId="176" fontId="3" fillId="2" borderId="25" xfId="0" applyNumberFormat="1" applyFont="1" applyFill="1" applyBorder="1" applyAlignment="1">
      <alignment vertical="center"/>
    </xf>
    <xf numFmtId="176" fontId="3" fillId="2" borderId="27" xfId="0" applyNumberFormat="1" applyFont="1" applyFill="1" applyBorder="1" applyAlignment="1">
      <alignment vertical="center"/>
    </xf>
    <xf numFmtId="0" fontId="0" fillId="2" borderId="28" xfId="0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vertical="center"/>
    </xf>
    <xf numFmtId="0" fontId="0" fillId="2" borderId="28" xfId="0" applyFont="1" applyFill="1" applyBorder="1" applyAlignment="1">
      <alignment vertical="center" wrapText="1"/>
    </xf>
    <xf numFmtId="0" fontId="3" fillId="2" borderId="28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176" fontId="7" fillId="6" borderId="13" xfId="0" applyNumberFormat="1" applyFont="1" applyFill="1" applyBorder="1" applyAlignment="1">
      <alignment horizontal="right" vertical="center"/>
    </xf>
    <xf numFmtId="0" fontId="7" fillId="2" borderId="14" xfId="0" applyFont="1" applyFill="1" applyBorder="1" applyAlignment="1">
      <alignment horizontal="right" vertical="center"/>
    </xf>
    <xf numFmtId="0" fontId="9" fillId="2" borderId="28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left" vertical="center" wrapText="1"/>
    </xf>
    <xf numFmtId="176" fontId="7" fillId="4" borderId="14" xfId="0" applyNumberFormat="1" applyFont="1" applyFill="1" applyBorder="1" applyAlignment="1">
      <alignment horizontal="right" vertical="center"/>
    </xf>
    <xf numFmtId="176" fontId="7" fillId="4" borderId="13" xfId="0" applyNumberFormat="1" applyFont="1" applyFill="1" applyBorder="1" applyAlignment="1">
      <alignment horizontal="right" vertical="center"/>
    </xf>
    <xf numFmtId="0" fontId="7" fillId="4" borderId="20" xfId="0" applyFont="1" applyFill="1" applyBorder="1" applyAlignment="1">
      <alignment vertical="center" wrapText="1"/>
    </xf>
    <xf numFmtId="0" fontId="0" fillId="2" borderId="28" xfId="0" applyFont="1" applyFill="1" applyBorder="1" applyAlignment="1">
      <alignment horizontal="right" vertical="center"/>
    </xf>
    <xf numFmtId="176" fontId="7" fillId="4" borderId="16" xfId="0" applyNumberFormat="1" applyFont="1" applyFill="1" applyBorder="1" applyAlignment="1">
      <alignment horizontal="right" vertical="center"/>
    </xf>
    <xf numFmtId="176" fontId="7" fillId="4" borderId="22" xfId="0" applyNumberFormat="1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right" vertical="center"/>
    </xf>
    <xf numFmtId="0" fontId="7" fillId="5" borderId="13" xfId="0" applyFont="1" applyFill="1" applyBorder="1" applyAlignment="1">
      <alignment horizontal="left" vertical="center" wrapText="1"/>
    </xf>
    <xf numFmtId="176" fontId="7" fillId="5" borderId="13" xfId="0" applyNumberFormat="1" applyFont="1" applyFill="1" applyBorder="1" applyAlignment="1">
      <alignment horizontal="right" vertical="center"/>
    </xf>
    <xf numFmtId="0" fontId="7" fillId="5" borderId="20" xfId="0" applyFont="1" applyFill="1" applyBorder="1" applyAlignment="1">
      <alignment vertical="center" wrapText="1"/>
    </xf>
    <xf numFmtId="0" fontId="4" fillId="8" borderId="13" xfId="0" applyFont="1" applyFill="1" applyBorder="1" applyAlignment="1">
      <alignment horizontal="center" vertical="center"/>
    </xf>
    <xf numFmtId="0" fontId="6" fillId="8" borderId="13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left" vertical="center"/>
    </xf>
    <xf numFmtId="176" fontId="7" fillId="8" borderId="13" xfId="0" applyNumberFormat="1" applyFont="1" applyFill="1" applyBorder="1" applyAlignment="1">
      <alignment horizontal="right" vertical="center"/>
    </xf>
    <xf numFmtId="0" fontId="10" fillId="2" borderId="37" xfId="0" applyFont="1" applyFill="1" applyBorder="1" applyAlignment="1">
      <alignment horizontal="right" vertical="center"/>
    </xf>
    <xf numFmtId="0" fontId="4" fillId="2" borderId="28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 wrapText="1"/>
    </xf>
    <xf numFmtId="176" fontId="7" fillId="2" borderId="13" xfId="0" applyNumberFormat="1" applyFont="1" applyFill="1" applyBorder="1" applyAlignment="1">
      <alignment horizontal="right" vertical="center"/>
    </xf>
    <xf numFmtId="176" fontId="0" fillId="2" borderId="28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right" vertical="center" wrapText="1"/>
    </xf>
    <xf numFmtId="0" fontId="6" fillId="2" borderId="28" xfId="0" applyFont="1" applyFill="1" applyBorder="1" applyAlignment="1">
      <alignment horizontal="center" vertical="center"/>
    </xf>
    <xf numFmtId="176" fontId="7" fillId="2" borderId="28" xfId="0" applyNumberFormat="1" applyFont="1" applyFill="1" applyBorder="1" applyAlignment="1">
      <alignment horizontal="right" vertical="center"/>
    </xf>
    <xf numFmtId="0" fontId="6" fillId="2" borderId="13" xfId="0" applyFont="1" applyFill="1" applyBorder="1" applyAlignment="1">
      <alignment horizontal="right" vertical="center"/>
    </xf>
    <xf numFmtId="0" fontId="7" fillId="3" borderId="13" xfId="0" applyFont="1" applyFill="1" applyBorder="1" applyAlignment="1">
      <alignment horizontal="left" vertical="center"/>
    </xf>
    <xf numFmtId="176" fontId="7" fillId="3" borderId="13" xfId="0" applyNumberFormat="1" applyFont="1" applyFill="1" applyBorder="1" applyAlignment="1">
      <alignment horizontal="right" vertical="center"/>
    </xf>
    <xf numFmtId="176" fontId="6" fillId="3" borderId="13" xfId="0" applyNumberFormat="1" applyFont="1" applyFill="1" applyBorder="1" applyAlignment="1">
      <alignment horizontal="right" vertical="center"/>
    </xf>
    <xf numFmtId="0" fontId="7" fillId="3" borderId="13" xfId="0" applyFont="1" applyFill="1" applyBorder="1" applyAlignment="1">
      <alignment horizontal="left" vertical="center" wrapText="1"/>
    </xf>
    <xf numFmtId="176" fontId="7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horizontal="center" vertical="center"/>
    </xf>
    <xf numFmtId="176" fontId="6" fillId="2" borderId="13" xfId="0" applyNumberFormat="1" applyFont="1" applyFill="1" applyBorder="1" applyAlignment="1">
      <alignment horizontal="right" vertical="center"/>
    </xf>
    <xf numFmtId="0" fontId="4" fillId="2" borderId="39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vertical="center"/>
    </xf>
    <xf numFmtId="0" fontId="10" fillId="2" borderId="13" xfId="0" applyFont="1" applyFill="1" applyBorder="1" applyAlignment="1">
      <alignment horizontal="right" vertical="center"/>
    </xf>
    <xf numFmtId="177" fontId="0" fillId="2" borderId="28" xfId="0" applyNumberFormat="1" applyFont="1" applyFill="1" applyBorder="1" applyAlignment="1">
      <alignment vertical="center"/>
    </xf>
    <xf numFmtId="0" fontId="3" fillId="9" borderId="17" xfId="0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center" vertical="center"/>
    </xf>
    <xf numFmtId="0" fontId="4" fillId="9" borderId="19" xfId="0" applyFont="1" applyFill="1" applyBorder="1" applyAlignment="1">
      <alignment horizontal="center" vertical="center"/>
    </xf>
    <xf numFmtId="0" fontId="6" fillId="9" borderId="13" xfId="0" applyFont="1" applyFill="1" applyBorder="1" applyAlignment="1">
      <alignment horizontal="center" vertical="center"/>
    </xf>
    <xf numFmtId="0" fontId="7" fillId="9" borderId="14" xfId="0" applyFont="1" applyFill="1" applyBorder="1" applyAlignment="1">
      <alignment horizontal="left" vertical="center" wrapText="1"/>
    </xf>
    <xf numFmtId="176" fontId="7" fillId="9" borderId="17" xfId="0" applyNumberFormat="1" applyFont="1" applyFill="1" applyBorder="1" applyAlignment="1">
      <alignment horizontal="right" vertical="center"/>
    </xf>
    <xf numFmtId="176" fontId="7" fillId="9" borderId="21" xfId="0" applyNumberFormat="1" applyFont="1" applyFill="1" applyBorder="1" applyAlignment="1">
      <alignment horizontal="right" vertical="center"/>
    </xf>
    <xf numFmtId="176" fontId="3" fillId="9" borderId="12" xfId="0" applyNumberFormat="1" applyFont="1" applyFill="1" applyBorder="1" applyAlignment="1">
      <alignment vertical="center"/>
    </xf>
    <xf numFmtId="176" fontId="3" fillId="9" borderId="13" xfId="0" applyNumberFormat="1" applyFont="1" applyFill="1" applyBorder="1" applyAlignment="1">
      <alignment vertical="center"/>
    </xf>
    <xf numFmtId="176" fontId="3" fillId="9" borderId="15" xfId="0" applyNumberFormat="1" applyFont="1" applyFill="1" applyBorder="1" applyAlignment="1">
      <alignment vertical="center"/>
    </xf>
    <xf numFmtId="0" fontId="0" fillId="10" borderId="0" xfId="0" applyFont="1" applyFill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6" fontId="3" fillId="2" borderId="4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177" fontId="10" fillId="2" borderId="29" xfId="0" applyNumberFormat="1" applyFont="1" applyFill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0" fontId="8" fillId="2" borderId="29" xfId="0" applyFont="1" applyFill="1" applyBorder="1" applyAlignment="1">
      <alignment horizontal="center"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176" fontId="7" fillId="2" borderId="29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0" borderId="33" xfId="0" applyFont="1" applyBorder="1" applyAlignment="1">
      <alignment vertical="center"/>
    </xf>
    <xf numFmtId="176" fontId="7" fillId="2" borderId="34" xfId="0" applyNumberFormat="1" applyFont="1" applyFill="1" applyBorder="1" applyAlignment="1">
      <alignment horizontal="center" vertical="center"/>
    </xf>
    <xf numFmtId="176" fontId="10" fillId="2" borderId="35" xfId="0" applyNumberFormat="1" applyFont="1" applyFill="1" applyBorder="1" applyAlignment="1">
      <alignment horizontal="center" vertical="center"/>
    </xf>
    <xf numFmtId="0" fontId="2" fillId="0" borderId="38" xfId="0" applyFont="1" applyBorder="1" applyAlignment="1">
      <alignment vertical="center"/>
    </xf>
    <xf numFmtId="0" fontId="6" fillId="2" borderId="29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2" fillId="0" borderId="36" xfId="0" applyFont="1" applyBorder="1" applyAlignment="1">
      <alignment vertical="center"/>
    </xf>
    <xf numFmtId="0" fontId="13" fillId="2" borderId="13" xfId="0" applyFont="1" applyFill="1" applyBorder="1" applyAlignment="1">
      <alignment horizontal="right" vertical="center"/>
    </xf>
    <xf numFmtId="0" fontId="14" fillId="2" borderId="14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9"/>
  <sheetViews>
    <sheetView workbookViewId="0">
      <pane ySplit="3" topLeftCell="A118" activePane="bottomLeft" state="frozen"/>
      <selection pane="bottomLeft" activeCell="E55" sqref="E55"/>
    </sheetView>
  </sheetViews>
  <sheetFormatPr defaultColWidth="12.625" defaultRowHeight="15" customHeight="1"/>
  <cols>
    <col min="1" max="1" width="13.875" customWidth="1"/>
    <col min="2" max="2" width="10.625" customWidth="1"/>
    <col min="3" max="3" width="10.875" customWidth="1"/>
    <col min="4" max="4" width="7.375" customWidth="1"/>
    <col min="5" max="5" width="55.5" customWidth="1"/>
    <col min="6" max="6" width="10.875" customWidth="1"/>
    <col min="7" max="7" width="10.125" customWidth="1"/>
    <col min="8" max="8" width="10.375" customWidth="1"/>
    <col min="9" max="9" width="10.5" customWidth="1"/>
    <col min="10" max="10" width="8.875" customWidth="1"/>
    <col min="11" max="11" width="9.25" customWidth="1"/>
    <col min="12" max="12" width="8.875" customWidth="1"/>
  </cols>
  <sheetData>
    <row r="1" spans="1:12" ht="19.5" customHeight="1">
      <c r="A1" s="194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6"/>
    </row>
    <row r="2" spans="1:12" ht="19.5" customHeight="1">
      <c r="A2" s="192" t="s">
        <v>1</v>
      </c>
      <c r="B2" s="193"/>
      <c r="C2" s="1" t="s">
        <v>2</v>
      </c>
      <c r="D2" s="1"/>
      <c r="E2" s="2" t="s">
        <v>3</v>
      </c>
      <c r="F2" s="197" t="s">
        <v>4</v>
      </c>
      <c r="G2" s="198"/>
      <c r="H2" s="197" t="s">
        <v>5</v>
      </c>
      <c r="I2" s="198"/>
      <c r="J2" s="199" t="s">
        <v>6</v>
      </c>
      <c r="K2" s="193"/>
      <c r="L2" s="3" t="s">
        <v>7</v>
      </c>
    </row>
    <row r="3" spans="1:12" ht="19.5" customHeight="1">
      <c r="A3" s="4" t="s">
        <v>8</v>
      </c>
      <c r="B3" s="5" t="s">
        <v>9</v>
      </c>
      <c r="C3" s="6"/>
      <c r="D3" s="6"/>
      <c r="E3" s="7"/>
      <c r="F3" s="8" t="s">
        <v>10</v>
      </c>
      <c r="G3" s="9" t="s">
        <v>11</v>
      </c>
      <c r="H3" s="10" t="s">
        <v>12</v>
      </c>
      <c r="I3" s="9" t="s">
        <v>11</v>
      </c>
      <c r="J3" s="11" t="s">
        <v>13</v>
      </c>
      <c r="K3" s="12" t="s">
        <v>11</v>
      </c>
      <c r="L3" s="13"/>
    </row>
    <row r="4" spans="1:12" ht="19.5" customHeight="1">
      <c r="A4" s="8"/>
      <c r="B4" s="14"/>
      <c r="C4" s="15">
        <v>1070911</v>
      </c>
      <c r="D4" s="16" t="s">
        <v>14</v>
      </c>
      <c r="E4" s="17" t="s">
        <v>15</v>
      </c>
      <c r="F4" s="18"/>
      <c r="G4" s="19"/>
      <c r="H4" s="18"/>
      <c r="I4" s="19"/>
      <c r="J4" s="20">
        <v>0</v>
      </c>
      <c r="K4" s="21">
        <v>75332</v>
      </c>
      <c r="L4" s="22">
        <f t="shared" ref="L4:L113" si="0">J4+K4</f>
        <v>75332</v>
      </c>
    </row>
    <row r="5" spans="1:12" ht="19.5" customHeight="1">
      <c r="A5" s="23" t="s">
        <v>16</v>
      </c>
      <c r="B5" s="24"/>
      <c r="C5" s="25">
        <v>1070927</v>
      </c>
      <c r="D5" s="26" t="s">
        <v>10</v>
      </c>
      <c r="E5" s="27" t="s">
        <v>17</v>
      </c>
      <c r="F5" s="28">
        <v>10000</v>
      </c>
      <c r="G5" s="29"/>
      <c r="H5" s="28"/>
      <c r="I5" s="29"/>
      <c r="J5" s="30">
        <f t="shared" ref="J5:K5" si="1">J4+F5-H5</f>
        <v>10000</v>
      </c>
      <c r="K5" s="31">
        <f t="shared" si="1"/>
        <v>75332</v>
      </c>
      <c r="L5" s="32">
        <f t="shared" si="0"/>
        <v>85332</v>
      </c>
    </row>
    <row r="6" spans="1:12" ht="19.5" customHeight="1">
      <c r="A6" s="23" t="s">
        <v>18</v>
      </c>
      <c r="B6" s="24"/>
      <c r="C6" s="25">
        <v>1070927</v>
      </c>
      <c r="D6" s="26" t="s">
        <v>10</v>
      </c>
      <c r="E6" s="27" t="s">
        <v>19</v>
      </c>
      <c r="F6" s="28">
        <v>10000</v>
      </c>
      <c r="G6" s="29"/>
      <c r="H6" s="28"/>
      <c r="I6" s="29"/>
      <c r="J6" s="30">
        <f t="shared" ref="J6:K6" si="2">J5+F6-H6</f>
        <v>20000</v>
      </c>
      <c r="K6" s="31">
        <f t="shared" si="2"/>
        <v>75332</v>
      </c>
      <c r="L6" s="32">
        <f t="shared" si="0"/>
        <v>95332</v>
      </c>
    </row>
    <row r="7" spans="1:12" ht="19.5" customHeight="1">
      <c r="A7" s="23" t="s">
        <v>20</v>
      </c>
      <c r="B7" s="24"/>
      <c r="C7" s="25">
        <v>1070927</v>
      </c>
      <c r="D7" s="26" t="s">
        <v>10</v>
      </c>
      <c r="E7" s="27" t="s">
        <v>21</v>
      </c>
      <c r="F7" s="28">
        <v>10000</v>
      </c>
      <c r="G7" s="29"/>
      <c r="H7" s="28"/>
      <c r="I7" s="29"/>
      <c r="J7" s="30">
        <f t="shared" ref="J7:K7" si="3">J6+F7-H7</f>
        <v>30000</v>
      </c>
      <c r="K7" s="31">
        <f t="shared" si="3"/>
        <v>75332</v>
      </c>
      <c r="L7" s="32">
        <f t="shared" si="0"/>
        <v>105332</v>
      </c>
    </row>
    <row r="8" spans="1:12" ht="19.5" customHeight="1">
      <c r="A8" s="23" t="s">
        <v>22</v>
      </c>
      <c r="B8" s="24"/>
      <c r="C8" s="25">
        <v>1070927</v>
      </c>
      <c r="D8" s="26" t="s">
        <v>10</v>
      </c>
      <c r="E8" s="27" t="s">
        <v>23</v>
      </c>
      <c r="F8" s="28">
        <v>5000</v>
      </c>
      <c r="G8" s="29"/>
      <c r="H8" s="28"/>
      <c r="I8" s="29"/>
      <c r="J8" s="30">
        <f t="shared" ref="J8:K8" si="4">J7+F8-H8</f>
        <v>35000</v>
      </c>
      <c r="K8" s="31">
        <f t="shared" si="4"/>
        <v>75332</v>
      </c>
      <c r="L8" s="32">
        <f t="shared" si="0"/>
        <v>110332</v>
      </c>
    </row>
    <row r="9" spans="1:12" ht="19.5" customHeight="1">
      <c r="A9" s="23" t="s">
        <v>24</v>
      </c>
      <c r="B9" s="24"/>
      <c r="C9" s="25">
        <v>1070927</v>
      </c>
      <c r="D9" s="26" t="s">
        <v>10</v>
      </c>
      <c r="E9" s="27" t="s">
        <v>25</v>
      </c>
      <c r="F9" s="28">
        <v>10000</v>
      </c>
      <c r="G9" s="29"/>
      <c r="H9" s="28"/>
      <c r="I9" s="29"/>
      <c r="J9" s="30">
        <f t="shared" ref="J9:K9" si="5">J8+F9-H9</f>
        <v>45000</v>
      </c>
      <c r="K9" s="31">
        <f t="shared" si="5"/>
        <v>75332</v>
      </c>
      <c r="L9" s="32">
        <f t="shared" si="0"/>
        <v>120332</v>
      </c>
    </row>
    <row r="10" spans="1:12" ht="19.5" customHeight="1">
      <c r="A10" s="23" t="s">
        <v>26</v>
      </c>
      <c r="B10" s="24"/>
      <c r="C10" s="25">
        <v>1070927</v>
      </c>
      <c r="D10" s="26" t="s">
        <v>10</v>
      </c>
      <c r="E10" s="27" t="s">
        <v>27</v>
      </c>
      <c r="F10" s="28">
        <v>10000</v>
      </c>
      <c r="G10" s="29"/>
      <c r="H10" s="28"/>
      <c r="I10" s="29"/>
      <c r="J10" s="30">
        <f t="shared" ref="J10:K10" si="6">J9+F10-H10</f>
        <v>55000</v>
      </c>
      <c r="K10" s="31">
        <f t="shared" si="6"/>
        <v>75332</v>
      </c>
      <c r="L10" s="32">
        <f t="shared" si="0"/>
        <v>130332</v>
      </c>
    </row>
    <row r="11" spans="1:12" ht="19.5" customHeight="1">
      <c r="A11" s="23" t="s">
        <v>28</v>
      </c>
      <c r="B11" s="24"/>
      <c r="C11" s="25">
        <v>1070927</v>
      </c>
      <c r="D11" s="26" t="s">
        <v>10</v>
      </c>
      <c r="E11" s="27" t="s">
        <v>29</v>
      </c>
      <c r="F11" s="28">
        <v>1000</v>
      </c>
      <c r="G11" s="29"/>
      <c r="H11" s="28"/>
      <c r="I11" s="29"/>
      <c r="J11" s="30">
        <f t="shared" ref="J11:K11" si="7">J10+F11-H11</f>
        <v>56000</v>
      </c>
      <c r="K11" s="31">
        <f t="shared" si="7"/>
        <v>75332</v>
      </c>
      <c r="L11" s="32">
        <f t="shared" si="0"/>
        <v>131332</v>
      </c>
    </row>
    <row r="12" spans="1:12" ht="20.25" customHeight="1">
      <c r="A12" s="23"/>
      <c r="B12" s="24" t="s">
        <v>30</v>
      </c>
      <c r="C12" s="25">
        <v>1071030</v>
      </c>
      <c r="D12" s="26" t="s">
        <v>10</v>
      </c>
      <c r="E12" s="27" t="s">
        <v>31</v>
      </c>
      <c r="F12" s="28"/>
      <c r="G12" s="29"/>
      <c r="H12" s="28">
        <v>3000</v>
      </c>
      <c r="I12" s="29"/>
      <c r="J12" s="30">
        <f t="shared" ref="J12:K12" si="8">J11+F12-H12</f>
        <v>53000</v>
      </c>
      <c r="K12" s="31">
        <f t="shared" si="8"/>
        <v>75332</v>
      </c>
      <c r="L12" s="32">
        <f t="shared" si="0"/>
        <v>128332</v>
      </c>
    </row>
    <row r="13" spans="1:12" ht="19.5" customHeight="1">
      <c r="A13" s="23"/>
      <c r="B13" s="24" t="s">
        <v>32</v>
      </c>
      <c r="C13" s="25">
        <v>1071105</v>
      </c>
      <c r="D13" s="26" t="s">
        <v>10</v>
      </c>
      <c r="E13" s="27" t="s">
        <v>33</v>
      </c>
      <c r="F13" s="28"/>
      <c r="G13" s="29"/>
      <c r="H13" s="28">
        <v>1000</v>
      </c>
      <c r="I13" s="29"/>
      <c r="J13" s="30">
        <f t="shared" ref="J13:K13" si="9">J12+F13-H13</f>
        <v>52000</v>
      </c>
      <c r="K13" s="31">
        <f t="shared" si="9"/>
        <v>75332</v>
      </c>
      <c r="L13" s="32">
        <f t="shared" si="0"/>
        <v>127332</v>
      </c>
    </row>
    <row r="14" spans="1:12" ht="19.5" customHeight="1">
      <c r="A14" s="33"/>
      <c r="B14" s="34" t="s">
        <v>34</v>
      </c>
      <c r="C14" s="35">
        <v>1071105</v>
      </c>
      <c r="D14" s="36" t="s">
        <v>35</v>
      </c>
      <c r="E14" s="37" t="s">
        <v>36</v>
      </c>
      <c r="F14" s="38"/>
      <c r="G14" s="39"/>
      <c r="H14" s="38"/>
      <c r="I14" s="39">
        <v>800</v>
      </c>
      <c r="J14" s="40">
        <f t="shared" ref="J14:K14" si="10">J13+F14-H14</f>
        <v>52000</v>
      </c>
      <c r="K14" s="41">
        <f t="shared" si="10"/>
        <v>74532</v>
      </c>
      <c r="L14" s="42">
        <f t="shared" si="0"/>
        <v>126532</v>
      </c>
    </row>
    <row r="15" spans="1:12" ht="19.5" customHeight="1">
      <c r="A15" s="23"/>
      <c r="B15" s="24" t="s">
        <v>37</v>
      </c>
      <c r="C15" s="25">
        <v>1071108</v>
      </c>
      <c r="D15" s="26" t="s">
        <v>10</v>
      </c>
      <c r="E15" s="27" t="s">
        <v>38</v>
      </c>
      <c r="F15" s="28"/>
      <c r="G15" s="29"/>
      <c r="H15" s="28">
        <v>3000</v>
      </c>
      <c r="I15" s="29"/>
      <c r="J15" s="30">
        <f t="shared" ref="J15:K15" si="11">J14+F15-H15</f>
        <v>49000</v>
      </c>
      <c r="K15" s="31">
        <f t="shared" si="11"/>
        <v>74532</v>
      </c>
      <c r="L15" s="32">
        <f t="shared" si="0"/>
        <v>123532</v>
      </c>
    </row>
    <row r="16" spans="1:12" ht="19.5" customHeight="1">
      <c r="A16" s="33"/>
      <c r="B16" s="34" t="s">
        <v>39</v>
      </c>
      <c r="C16" s="35">
        <v>1071113</v>
      </c>
      <c r="D16" s="36" t="s">
        <v>35</v>
      </c>
      <c r="E16" s="37" t="s">
        <v>40</v>
      </c>
      <c r="F16" s="38"/>
      <c r="G16" s="39"/>
      <c r="H16" s="38"/>
      <c r="I16" s="39">
        <v>600</v>
      </c>
      <c r="J16" s="40">
        <f t="shared" ref="J16:K16" si="12">J15+F16-H16</f>
        <v>49000</v>
      </c>
      <c r="K16" s="41">
        <f t="shared" si="12"/>
        <v>73932</v>
      </c>
      <c r="L16" s="42">
        <f t="shared" si="0"/>
        <v>122932</v>
      </c>
    </row>
    <row r="17" spans="1:12" ht="19.5" customHeight="1">
      <c r="A17" s="43"/>
      <c r="B17" s="44" t="s">
        <v>41</v>
      </c>
      <c r="C17" s="45">
        <v>1071113</v>
      </c>
      <c r="D17" s="46" t="s">
        <v>42</v>
      </c>
      <c r="E17" s="47" t="s">
        <v>43</v>
      </c>
      <c r="F17" s="48"/>
      <c r="G17" s="49"/>
      <c r="H17" s="48"/>
      <c r="I17" s="49">
        <v>1300</v>
      </c>
      <c r="J17" s="50">
        <f t="shared" ref="J17:K17" si="13">J16+F17-H17</f>
        <v>49000</v>
      </c>
      <c r="K17" s="51">
        <f t="shared" si="13"/>
        <v>72632</v>
      </c>
      <c r="L17" s="52">
        <f t="shared" si="0"/>
        <v>121632</v>
      </c>
    </row>
    <row r="18" spans="1:12" ht="19.5" customHeight="1">
      <c r="A18" s="8"/>
      <c r="B18" s="14"/>
      <c r="C18" s="15">
        <v>1071128</v>
      </c>
      <c r="D18" s="16" t="s">
        <v>14</v>
      </c>
      <c r="E18" s="17" t="s">
        <v>44</v>
      </c>
      <c r="F18" s="18"/>
      <c r="G18" s="19">
        <v>59100</v>
      </c>
      <c r="H18" s="18"/>
      <c r="I18" s="19"/>
      <c r="J18" s="53">
        <f t="shared" ref="J18:K18" si="14">J17+F18-H18</f>
        <v>49000</v>
      </c>
      <c r="K18" s="54">
        <f t="shared" si="14"/>
        <v>131732</v>
      </c>
      <c r="L18" s="22">
        <f t="shared" si="0"/>
        <v>180732</v>
      </c>
    </row>
    <row r="19" spans="1:12" ht="19.5" customHeight="1">
      <c r="A19" s="55"/>
      <c r="B19" s="56" t="s">
        <v>45</v>
      </c>
      <c r="C19" s="57">
        <v>1071129</v>
      </c>
      <c r="D19" s="58" t="s">
        <v>46</v>
      </c>
      <c r="E19" s="59" t="s">
        <v>47</v>
      </c>
      <c r="F19" s="60"/>
      <c r="G19" s="61"/>
      <c r="H19" s="60"/>
      <c r="I19" s="61">
        <v>3000</v>
      </c>
      <c r="J19" s="62">
        <f t="shared" ref="J19:K19" si="15">J18+F19-H19</f>
        <v>49000</v>
      </c>
      <c r="K19" s="63">
        <f t="shared" si="15"/>
        <v>128732</v>
      </c>
      <c r="L19" s="64">
        <f t="shared" si="0"/>
        <v>177732</v>
      </c>
    </row>
    <row r="20" spans="1:12" ht="19.5" customHeight="1">
      <c r="A20" s="33"/>
      <c r="B20" s="34" t="s">
        <v>48</v>
      </c>
      <c r="C20" s="35">
        <v>1071203</v>
      </c>
      <c r="D20" s="36" t="s">
        <v>35</v>
      </c>
      <c r="E20" s="37" t="s">
        <v>49</v>
      </c>
      <c r="F20" s="38"/>
      <c r="G20" s="39"/>
      <c r="H20" s="38"/>
      <c r="I20" s="39">
        <v>4000</v>
      </c>
      <c r="J20" s="40">
        <f t="shared" ref="J20:K20" si="16">J19+F20-H20</f>
        <v>49000</v>
      </c>
      <c r="K20" s="41">
        <f t="shared" si="16"/>
        <v>124732</v>
      </c>
      <c r="L20" s="42">
        <f t="shared" si="0"/>
        <v>173732</v>
      </c>
    </row>
    <row r="21" spans="1:12" ht="19.5" customHeight="1">
      <c r="A21" s="8" t="s">
        <v>50</v>
      </c>
      <c r="B21" s="14"/>
      <c r="C21" s="15">
        <v>1071203</v>
      </c>
      <c r="D21" s="16" t="s">
        <v>14</v>
      </c>
      <c r="E21" s="17" t="s">
        <v>51</v>
      </c>
      <c r="F21" s="65"/>
      <c r="G21" s="66">
        <v>84203</v>
      </c>
      <c r="H21" s="65"/>
      <c r="I21" s="66"/>
      <c r="J21" s="53">
        <f t="shared" ref="J21:K21" si="17">J20+F21-H21</f>
        <v>49000</v>
      </c>
      <c r="K21" s="54">
        <f t="shared" si="17"/>
        <v>208935</v>
      </c>
      <c r="L21" s="22">
        <f t="shared" si="0"/>
        <v>257935</v>
      </c>
    </row>
    <row r="22" spans="1:12" ht="19.5" customHeight="1">
      <c r="A22" s="23" t="s">
        <v>52</v>
      </c>
      <c r="B22" s="24"/>
      <c r="C22" s="25">
        <v>1071215</v>
      </c>
      <c r="D22" s="26" t="s">
        <v>10</v>
      </c>
      <c r="E22" s="27" t="s">
        <v>53</v>
      </c>
      <c r="F22" s="67">
        <v>3000</v>
      </c>
      <c r="G22" s="68"/>
      <c r="H22" s="67"/>
      <c r="I22" s="68"/>
      <c r="J22" s="30">
        <f t="shared" ref="J22:K22" si="18">J21+F22-H22</f>
        <v>52000</v>
      </c>
      <c r="K22" s="31">
        <f t="shared" si="18"/>
        <v>208935</v>
      </c>
      <c r="L22" s="32">
        <f t="shared" si="0"/>
        <v>260935</v>
      </c>
    </row>
    <row r="23" spans="1:12" ht="19.5" customHeight="1">
      <c r="A23" s="23" t="s">
        <v>54</v>
      </c>
      <c r="B23" s="24"/>
      <c r="C23" s="25">
        <v>1071217</v>
      </c>
      <c r="D23" s="26" t="s">
        <v>10</v>
      </c>
      <c r="E23" s="27" t="s">
        <v>55</v>
      </c>
      <c r="F23" s="28">
        <v>10000</v>
      </c>
      <c r="G23" s="29"/>
      <c r="H23" s="28"/>
      <c r="I23" s="29"/>
      <c r="J23" s="30">
        <f t="shared" ref="J23:K23" si="19">J22+F23-H23</f>
        <v>62000</v>
      </c>
      <c r="K23" s="31">
        <f t="shared" si="19"/>
        <v>208935</v>
      </c>
      <c r="L23" s="32">
        <f t="shared" si="0"/>
        <v>270935</v>
      </c>
    </row>
    <row r="24" spans="1:12" ht="19.5" customHeight="1">
      <c r="A24" s="23" t="s">
        <v>56</v>
      </c>
      <c r="B24" s="24"/>
      <c r="C24" s="25">
        <v>1071217</v>
      </c>
      <c r="D24" s="26" t="s">
        <v>10</v>
      </c>
      <c r="E24" s="27" t="s">
        <v>57</v>
      </c>
      <c r="F24" s="28">
        <v>10000</v>
      </c>
      <c r="G24" s="29"/>
      <c r="H24" s="28"/>
      <c r="I24" s="29"/>
      <c r="J24" s="30">
        <f t="shared" ref="J24:K24" si="20">J23+F24-H24</f>
        <v>72000</v>
      </c>
      <c r="K24" s="31">
        <f t="shared" si="20"/>
        <v>208935</v>
      </c>
      <c r="L24" s="32">
        <f t="shared" si="0"/>
        <v>280935</v>
      </c>
    </row>
    <row r="25" spans="1:12" ht="19.5" customHeight="1">
      <c r="A25" s="23" t="s">
        <v>58</v>
      </c>
      <c r="B25" s="24"/>
      <c r="C25" s="25">
        <v>1071222</v>
      </c>
      <c r="D25" s="26" t="s">
        <v>10</v>
      </c>
      <c r="E25" s="27" t="s">
        <v>59</v>
      </c>
      <c r="F25" s="28">
        <v>45965</v>
      </c>
      <c r="G25" s="29"/>
      <c r="H25" s="28"/>
      <c r="I25" s="29"/>
      <c r="J25" s="30">
        <f t="shared" ref="J25:K25" si="21">J24+F25-H25</f>
        <v>117965</v>
      </c>
      <c r="K25" s="31">
        <f t="shared" si="21"/>
        <v>208935</v>
      </c>
      <c r="L25" s="32">
        <f t="shared" si="0"/>
        <v>326900</v>
      </c>
    </row>
    <row r="26" spans="1:12" ht="19.5" customHeight="1">
      <c r="A26" s="8"/>
      <c r="B26" s="14" t="s">
        <v>60</v>
      </c>
      <c r="C26" s="15">
        <v>1071010</v>
      </c>
      <c r="D26" s="16" t="s">
        <v>14</v>
      </c>
      <c r="E26" s="17" t="s">
        <v>61</v>
      </c>
      <c r="F26" s="18"/>
      <c r="G26" s="19"/>
      <c r="H26" s="18"/>
      <c r="I26" s="19">
        <v>1300</v>
      </c>
      <c r="J26" s="53">
        <f t="shared" ref="J26:K26" si="22">J25+F26-H26</f>
        <v>117965</v>
      </c>
      <c r="K26" s="54">
        <f t="shared" si="22"/>
        <v>207635</v>
      </c>
      <c r="L26" s="22">
        <f t="shared" si="0"/>
        <v>325600</v>
      </c>
    </row>
    <row r="27" spans="1:12" ht="19.5" customHeight="1">
      <c r="A27" s="23"/>
      <c r="B27" s="24" t="s">
        <v>62</v>
      </c>
      <c r="C27" s="25">
        <v>1071203</v>
      </c>
      <c r="D27" s="26" t="s">
        <v>10</v>
      </c>
      <c r="E27" s="27" t="s">
        <v>63</v>
      </c>
      <c r="F27" s="28"/>
      <c r="G27" s="29"/>
      <c r="H27" s="28">
        <v>1000</v>
      </c>
      <c r="I27" s="29"/>
      <c r="J27" s="30">
        <f t="shared" ref="J27:K27" si="23">J26+F27-H27</f>
        <v>116965</v>
      </c>
      <c r="K27" s="31">
        <f t="shared" si="23"/>
        <v>207635</v>
      </c>
      <c r="L27" s="32">
        <f t="shared" si="0"/>
        <v>324600</v>
      </c>
    </row>
    <row r="28" spans="1:12" ht="19.5" customHeight="1">
      <c r="A28" s="23"/>
      <c r="B28" s="24" t="s">
        <v>64</v>
      </c>
      <c r="C28" s="25">
        <v>1071205</v>
      </c>
      <c r="D28" s="26" t="s">
        <v>10</v>
      </c>
      <c r="E28" s="27" t="s">
        <v>65</v>
      </c>
      <c r="F28" s="28"/>
      <c r="G28" s="29"/>
      <c r="H28" s="28">
        <v>5000</v>
      </c>
      <c r="I28" s="29"/>
      <c r="J28" s="30">
        <f t="shared" ref="J28:K28" si="24">J27+F28-H28</f>
        <v>111965</v>
      </c>
      <c r="K28" s="31">
        <f t="shared" si="24"/>
        <v>207635</v>
      </c>
      <c r="L28" s="32">
        <f t="shared" si="0"/>
        <v>319600</v>
      </c>
    </row>
    <row r="29" spans="1:12" ht="19.5" customHeight="1">
      <c r="A29" s="23"/>
      <c r="B29" s="24" t="s">
        <v>66</v>
      </c>
      <c r="C29" s="25">
        <v>1071212</v>
      </c>
      <c r="D29" s="26" t="s">
        <v>10</v>
      </c>
      <c r="E29" s="27" t="s">
        <v>67</v>
      </c>
      <c r="F29" s="28"/>
      <c r="G29" s="29"/>
      <c r="H29" s="28">
        <v>1000</v>
      </c>
      <c r="I29" s="68"/>
      <c r="J29" s="30">
        <f t="shared" ref="J29:K29" si="25">J28+F29-H29</f>
        <v>110965</v>
      </c>
      <c r="K29" s="31">
        <f t="shared" si="25"/>
        <v>207635</v>
      </c>
      <c r="L29" s="32">
        <f t="shared" si="0"/>
        <v>318600</v>
      </c>
    </row>
    <row r="30" spans="1:12" ht="19.5" customHeight="1">
      <c r="A30" s="23"/>
      <c r="B30" s="24" t="s">
        <v>68</v>
      </c>
      <c r="C30" s="25">
        <v>1071214</v>
      </c>
      <c r="D30" s="26" t="s">
        <v>10</v>
      </c>
      <c r="E30" s="27" t="s">
        <v>69</v>
      </c>
      <c r="F30" s="28"/>
      <c r="G30" s="29"/>
      <c r="H30" s="28">
        <v>1086</v>
      </c>
      <c r="I30" s="68"/>
      <c r="J30" s="30">
        <f t="shared" ref="J30:K30" si="26">J29+F30-H30</f>
        <v>109879</v>
      </c>
      <c r="K30" s="31">
        <f t="shared" si="26"/>
        <v>207635</v>
      </c>
      <c r="L30" s="32">
        <f t="shared" si="0"/>
        <v>317514</v>
      </c>
    </row>
    <row r="31" spans="1:12" ht="19.5" customHeight="1">
      <c r="A31" s="8"/>
      <c r="B31" s="14"/>
      <c r="C31" s="15">
        <v>1071221</v>
      </c>
      <c r="D31" s="16" t="s">
        <v>14</v>
      </c>
      <c r="E31" s="17" t="s">
        <v>70</v>
      </c>
      <c r="F31" s="18"/>
      <c r="G31" s="19">
        <v>161</v>
      </c>
      <c r="H31" s="18"/>
      <c r="I31" s="66"/>
      <c r="J31" s="53">
        <f t="shared" ref="J31:K31" si="27">J30+F31-H31</f>
        <v>109879</v>
      </c>
      <c r="K31" s="54">
        <f t="shared" si="27"/>
        <v>207796</v>
      </c>
      <c r="L31" s="22">
        <f t="shared" si="0"/>
        <v>317675</v>
      </c>
    </row>
    <row r="32" spans="1:12" ht="19.5" customHeight="1">
      <c r="A32" s="23"/>
      <c r="B32" s="24" t="s">
        <v>71</v>
      </c>
      <c r="C32" s="25">
        <v>1071224</v>
      </c>
      <c r="D32" s="26" t="s">
        <v>10</v>
      </c>
      <c r="E32" s="27" t="s">
        <v>72</v>
      </c>
      <c r="F32" s="28"/>
      <c r="G32" s="29"/>
      <c r="H32" s="28">
        <v>2160</v>
      </c>
      <c r="I32" s="29"/>
      <c r="J32" s="30">
        <f t="shared" ref="J32:K32" si="28">J31+F32-H32</f>
        <v>107719</v>
      </c>
      <c r="K32" s="31">
        <f t="shared" si="28"/>
        <v>207796</v>
      </c>
      <c r="L32" s="32">
        <f t="shared" si="0"/>
        <v>315515</v>
      </c>
    </row>
    <row r="33" spans="1:12" ht="19.5" customHeight="1">
      <c r="A33" s="23" t="s">
        <v>73</v>
      </c>
      <c r="B33" s="24"/>
      <c r="C33" s="25">
        <v>1071224</v>
      </c>
      <c r="D33" s="26" t="s">
        <v>10</v>
      </c>
      <c r="E33" s="27" t="s">
        <v>74</v>
      </c>
      <c r="F33" s="28">
        <v>10000</v>
      </c>
      <c r="G33" s="29"/>
      <c r="H33" s="28"/>
      <c r="I33" s="29"/>
      <c r="J33" s="30">
        <f t="shared" ref="J33:K33" si="29">J32+F33-H33</f>
        <v>117719</v>
      </c>
      <c r="K33" s="31">
        <f t="shared" si="29"/>
        <v>207796</v>
      </c>
      <c r="L33" s="32">
        <f t="shared" si="0"/>
        <v>325515</v>
      </c>
    </row>
    <row r="34" spans="1:12" ht="19.5" customHeight="1">
      <c r="A34" s="23" t="s">
        <v>75</v>
      </c>
      <c r="B34" s="24"/>
      <c r="C34" s="25">
        <v>1071224</v>
      </c>
      <c r="D34" s="26" t="s">
        <v>10</v>
      </c>
      <c r="E34" s="27" t="s">
        <v>76</v>
      </c>
      <c r="F34" s="28">
        <v>50000</v>
      </c>
      <c r="G34" s="29"/>
      <c r="H34" s="28"/>
      <c r="I34" s="29"/>
      <c r="J34" s="30">
        <f t="shared" ref="J34:K34" si="30">J33+F34-H34</f>
        <v>167719</v>
      </c>
      <c r="K34" s="31">
        <f t="shared" si="30"/>
        <v>207796</v>
      </c>
      <c r="L34" s="32">
        <f t="shared" si="0"/>
        <v>375515</v>
      </c>
    </row>
    <row r="35" spans="1:12" ht="19.5" customHeight="1">
      <c r="A35" s="23" t="s">
        <v>77</v>
      </c>
      <c r="B35" s="24"/>
      <c r="C35" s="25">
        <v>1071226</v>
      </c>
      <c r="D35" s="26" t="s">
        <v>10</v>
      </c>
      <c r="E35" s="27" t="s">
        <v>78</v>
      </c>
      <c r="F35" s="28">
        <v>10000</v>
      </c>
      <c r="G35" s="29"/>
      <c r="H35" s="28"/>
      <c r="I35" s="29"/>
      <c r="J35" s="30">
        <f t="shared" ref="J35:K35" si="31">J34+F35-H35</f>
        <v>177719</v>
      </c>
      <c r="K35" s="31">
        <f t="shared" si="31"/>
        <v>207796</v>
      </c>
      <c r="L35" s="32">
        <f t="shared" si="0"/>
        <v>385515</v>
      </c>
    </row>
    <row r="36" spans="1:12" ht="19.5" customHeight="1">
      <c r="A36" s="23"/>
      <c r="B36" s="24" t="s">
        <v>79</v>
      </c>
      <c r="C36" s="25">
        <v>1071228</v>
      </c>
      <c r="D36" s="26" t="s">
        <v>10</v>
      </c>
      <c r="E36" s="27" t="s">
        <v>80</v>
      </c>
      <c r="F36" s="28"/>
      <c r="G36" s="29"/>
      <c r="H36" s="28">
        <v>3000</v>
      </c>
      <c r="I36" s="29"/>
      <c r="J36" s="30">
        <f t="shared" ref="J36:K36" si="32">J35+F36-H36</f>
        <v>174719</v>
      </c>
      <c r="K36" s="31">
        <f t="shared" si="32"/>
        <v>207796</v>
      </c>
      <c r="L36" s="32">
        <f t="shared" si="0"/>
        <v>382515</v>
      </c>
    </row>
    <row r="37" spans="1:12" ht="41.25" customHeight="1">
      <c r="A37" s="23"/>
      <c r="B37" s="24" t="s">
        <v>81</v>
      </c>
      <c r="C37" s="25">
        <v>1080107</v>
      </c>
      <c r="D37" s="26" t="s">
        <v>10</v>
      </c>
      <c r="E37" s="69" t="s">
        <v>82</v>
      </c>
      <c r="F37" s="28"/>
      <c r="G37" s="29"/>
      <c r="H37" s="28">
        <v>9590</v>
      </c>
      <c r="I37" s="29"/>
      <c r="J37" s="30">
        <f t="shared" ref="J37:K37" si="33">J36+F37-H37</f>
        <v>165129</v>
      </c>
      <c r="K37" s="31">
        <f t="shared" si="33"/>
        <v>207796</v>
      </c>
      <c r="L37" s="32">
        <f t="shared" si="0"/>
        <v>372925</v>
      </c>
    </row>
    <row r="38" spans="1:12" ht="19.5" customHeight="1">
      <c r="A38" s="8"/>
      <c r="B38" s="14" t="s">
        <v>83</v>
      </c>
      <c r="C38" s="15">
        <v>1080107</v>
      </c>
      <c r="D38" s="16" t="s">
        <v>14</v>
      </c>
      <c r="E38" s="70" t="s">
        <v>84</v>
      </c>
      <c r="F38" s="18"/>
      <c r="G38" s="19"/>
      <c r="H38" s="18"/>
      <c r="I38" s="19">
        <v>20030</v>
      </c>
      <c r="J38" s="53">
        <f t="shared" ref="J38:K38" si="34">J37+F38-H38</f>
        <v>165129</v>
      </c>
      <c r="K38" s="54">
        <f t="shared" si="34"/>
        <v>187766</v>
      </c>
      <c r="L38" s="22">
        <f t="shared" si="0"/>
        <v>352895</v>
      </c>
    </row>
    <row r="39" spans="1:12" ht="19.5" customHeight="1">
      <c r="A39" s="23"/>
      <c r="B39" s="24" t="s">
        <v>85</v>
      </c>
      <c r="C39" s="25">
        <v>1080121</v>
      </c>
      <c r="D39" s="26" t="s">
        <v>10</v>
      </c>
      <c r="E39" s="69" t="s">
        <v>86</v>
      </c>
      <c r="F39" s="28"/>
      <c r="G39" s="29"/>
      <c r="H39" s="28">
        <v>10230</v>
      </c>
      <c r="I39" s="29"/>
      <c r="J39" s="30">
        <f t="shared" ref="J39:K39" si="35">J38+F39-H39</f>
        <v>154899</v>
      </c>
      <c r="K39" s="31">
        <f t="shared" si="35"/>
        <v>187766</v>
      </c>
      <c r="L39" s="32">
        <f t="shared" si="0"/>
        <v>342665</v>
      </c>
    </row>
    <row r="40" spans="1:12" ht="19.5" customHeight="1">
      <c r="A40" s="8"/>
      <c r="B40" s="14" t="s">
        <v>87</v>
      </c>
      <c r="C40" s="15">
        <v>1080121</v>
      </c>
      <c r="D40" s="16" t="s">
        <v>14</v>
      </c>
      <c r="E40" s="70" t="s">
        <v>88</v>
      </c>
      <c r="F40" s="18"/>
      <c r="G40" s="19"/>
      <c r="H40" s="18"/>
      <c r="I40" s="19">
        <v>38030</v>
      </c>
      <c r="J40" s="53">
        <f t="shared" ref="J40:K40" si="36">J39+F40-H40</f>
        <v>154899</v>
      </c>
      <c r="K40" s="54">
        <f t="shared" si="36"/>
        <v>149736</v>
      </c>
      <c r="L40" s="22">
        <f t="shared" si="0"/>
        <v>304635</v>
      </c>
    </row>
    <row r="41" spans="1:12" ht="19.5" customHeight="1">
      <c r="A41" s="71"/>
      <c r="B41" s="72" t="s">
        <v>89</v>
      </c>
      <c r="C41" s="73">
        <v>1080121</v>
      </c>
      <c r="D41" s="26" t="s">
        <v>10</v>
      </c>
      <c r="E41" s="74" t="s">
        <v>90</v>
      </c>
      <c r="F41" s="75"/>
      <c r="G41" s="76"/>
      <c r="H41" s="75">
        <v>30030</v>
      </c>
      <c r="I41" s="76"/>
      <c r="J41" s="30">
        <f t="shared" ref="J41:K41" si="37">J40+F41-H41</f>
        <v>124869</v>
      </c>
      <c r="K41" s="31">
        <f t="shared" si="37"/>
        <v>149736</v>
      </c>
      <c r="L41" s="32">
        <f t="shared" si="0"/>
        <v>274605</v>
      </c>
    </row>
    <row r="42" spans="1:12" ht="19.5" customHeight="1">
      <c r="A42" s="71"/>
      <c r="B42" s="72" t="s">
        <v>91</v>
      </c>
      <c r="C42" s="73">
        <v>1080121</v>
      </c>
      <c r="D42" s="26" t="s">
        <v>10</v>
      </c>
      <c r="E42" s="27" t="s">
        <v>92</v>
      </c>
      <c r="F42" s="75"/>
      <c r="G42" s="76"/>
      <c r="H42" s="75">
        <v>2000</v>
      </c>
      <c r="I42" s="76"/>
      <c r="J42" s="30">
        <f t="shared" ref="J42:K42" si="38">J41+F42-H42</f>
        <v>122869</v>
      </c>
      <c r="K42" s="31">
        <f t="shared" si="38"/>
        <v>149736</v>
      </c>
      <c r="L42" s="32">
        <f t="shared" si="0"/>
        <v>272605</v>
      </c>
    </row>
    <row r="43" spans="1:12" s="191" customFormat="1" ht="19.5" customHeight="1">
      <c r="A43" s="181" t="s">
        <v>93</v>
      </c>
      <c r="B43" s="182"/>
      <c r="C43" s="183">
        <v>1080121</v>
      </c>
      <c r="D43" s="184" t="s">
        <v>10</v>
      </c>
      <c r="E43" s="185" t="s">
        <v>94</v>
      </c>
      <c r="F43" s="186"/>
      <c r="G43" s="187">
        <v>600</v>
      </c>
      <c r="H43" s="186"/>
      <c r="I43" s="187"/>
      <c r="J43" s="188">
        <f t="shared" ref="J43:K43" si="39">J42+F43-H43</f>
        <v>122869</v>
      </c>
      <c r="K43" s="189">
        <f t="shared" si="39"/>
        <v>150336</v>
      </c>
      <c r="L43" s="190">
        <f t="shared" si="0"/>
        <v>273205</v>
      </c>
    </row>
    <row r="44" spans="1:12" ht="19.5" customHeight="1">
      <c r="A44" s="77"/>
      <c r="B44" s="78" t="s">
        <v>95</v>
      </c>
      <c r="C44" s="79">
        <v>1080227</v>
      </c>
      <c r="D44" s="16" t="s">
        <v>14</v>
      </c>
      <c r="E44" s="80" t="s">
        <v>96</v>
      </c>
      <c r="F44" s="81"/>
      <c r="G44" s="82"/>
      <c r="H44" s="81"/>
      <c r="I44" s="82">
        <v>600</v>
      </c>
      <c r="J44" s="53">
        <f t="shared" ref="J44:K44" si="40">J43+F44-H44</f>
        <v>122869</v>
      </c>
      <c r="K44" s="54">
        <f t="shared" si="40"/>
        <v>149736</v>
      </c>
      <c r="L44" s="22">
        <f t="shared" si="0"/>
        <v>272605</v>
      </c>
    </row>
    <row r="45" spans="1:12" ht="19.5" customHeight="1">
      <c r="A45" s="83"/>
      <c r="B45" s="84" t="s">
        <v>95</v>
      </c>
      <c r="C45" s="85">
        <v>1080227</v>
      </c>
      <c r="D45" s="86" t="s">
        <v>10</v>
      </c>
      <c r="E45" s="87" t="s">
        <v>97</v>
      </c>
      <c r="F45" s="88"/>
      <c r="G45" s="89"/>
      <c r="H45" s="88">
        <v>400</v>
      </c>
      <c r="I45" s="89"/>
      <c r="J45" s="90">
        <f t="shared" ref="J45:K45" si="41">J44+F45-H45</f>
        <v>122469</v>
      </c>
      <c r="K45" s="91">
        <f t="shared" si="41"/>
        <v>149736</v>
      </c>
      <c r="L45" s="92">
        <f t="shared" si="0"/>
        <v>272205</v>
      </c>
    </row>
    <row r="46" spans="1:12" ht="19.5" customHeight="1">
      <c r="A46" s="71"/>
      <c r="B46" s="72" t="s">
        <v>98</v>
      </c>
      <c r="C46" s="73">
        <v>1080227</v>
      </c>
      <c r="D46" s="26" t="s">
        <v>10</v>
      </c>
      <c r="E46" s="74" t="s">
        <v>99</v>
      </c>
      <c r="F46" s="75"/>
      <c r="G46" s="76"/>
      <c r="H46" s="75">
        <v>4000</v>
      </c>
      <c r="I46" s="76"/>
      <c r="J46" s="30">
        <f t="shared" ref="J46:K46" si="42">J45+F46-H46</f>
        <v>118469</v>
      </c>
      <c r="K46" s="31">
        <f t="shared" si="42"/>
        <v>149736</v>
      </c>
      <c r="L46" s="32">
        <f t="shared" si="0"/>
        <v>268205</v>
      </c>
    </row>
    <row r="47" spans="1:12" ht="19.5" customHeight="1">
      <c r="A47" s="71"/>
      <c r="B47" s="72" t="s">
        <v>100</v>
      </c>
      <c r="C47" s="73">
        <v>1080215</v>
      </c>
      <c r="D47" s="26" t="s">
        <v>10</v>
      </c>
      <c r="E47" s="74" t="s">
        <v>101</v>
      </c>
      <c r="F47" s="75"/>
      <c r="G47" s="76"/>
      <c r="H47" s="75">
        <v>7660</v>
      </c>
      <c r="I47" s="76"/>
      <c r="J47" s="30">
        <f t="shared" ref="J47:K47" si="43">J46+F47-H47</f>
        <v>110809</v>
      </c>
      <c r="K47" s="31">
        <f t="shared" si="43"/>
        <v>149736</v>
      </c>
      <c r="L47" s="32">
        <f t="shared" si="0"/>
        <v>260545</v>
      </c>
    </row>
    <row r="48" spans="1:12" ht="19.5" customHeight="1">
      <c r="A48" s="8"/>
      <c r="B48" s="14" t="s">
        <v>102</v>
      </c>
      <c r="C48" s="15">
        <v>1080215</v>
      </c>
      <c r="D48" s="16" t="s">
        <v>14</v>
      </c>
      <c r="E48" s="70" t="s">
        <v>103</v>
      </c>
      <c r="F48" s="18"/>
      <c r="G48" s="19"/>
      <c r="H48" s="18"/>
      <c r="I48" s="19">
        <v>10000</v>
      </c>
      <c r="J48" s="53">
        <f t="shared" ref="J48:K48" si="44">J47+F48-H48</f>
        <v>110809</v>
      </c>
      <c r="K48" s="54">
        <f t="shared" si="44"/>
        <v>139736</v>
      </c>
      <c r="L48" s="22">
        <f t="shared" si="0"/>
        <v>250545</v>
      </c>
    </row>
    <row r="49" spans="1:12" ht="19.5" customHeight="1">
      <c r="A49" s="23"/>
      <c r="B49" s="24" t="s">
        <v>104</v>
      </c>
      <c r="C49" s="25">
        <v>1080218</v>
      </c>
      <c r="D49" s="26" t="s">
        <v>10</v>
      </c>
      <c r="E49" s="93" t="s">
        <v>105</v>
      </c>
      <c r="F49" s="28"/>
      <c r="G49" s="29"/>
      <c r="H49" s="28">
        <v>4230</v>
      </c>
      <c r="I49" s="29"/>
      <c r="J49" s="30">
        <f t="shared" ref="J49:K49" si="45">J48+F49-H49</f>
        <v>106579</v>
      </c>
      <c r="K49" s="31">
        <f t="shared" si="45"/>
        <v>139736</v>
      </c>
      <c r="L49" s="32">
        <f t="shared" si="0"/>
        <v>246315</v>
      </c>
    </row>
    <row r="50" spans="1:12" ht="19.5" customHeight="1">
      <c r="A50" s="77"/>
      <c r="B50" s="94" t="s">
        <v>106</v>
      </c>
      <c r="C50" s="79">
        <v>1080304</v>
      </c>
      <c r="D50" s="95" t="s">
        <v>14</v>
      </c>
      <c r="E50" s="80" t="s">
        <v>107</v>
      </c>
      <c r="F50" s="81"/>
      <c r="G50" s="82"/>
      <c r="H50" s="81"/>
      <c r="I50" s="82">
        <v>7650</v>
      </c>
      <c r="J50" s="53">
        <f t="shared" ref="J50:K50" si="46">J49+F50-H50</f>
        <v>106579</v>
      </c>
      <c r="K50" s="54">
        <f t="shared" si="46"/>
        <v>132086</v>
      </c>
      <c r="L50" s="22">
        <f t="shared" si="0"/>
        <v>238665</v>
      </c>
    </row>
    <row r="51" spans="1:12" ht="19.5" customHeight="1">
      <c r="A51" s="71"/>
      <c r="B51" s="72" t="s">
        <v>108</v>
      </c>
      <c r="C51" s="73">
        <v>1080306</v>
      </c>
      <c r="D51" s="96" t="s">
        <v>10</v>
      </c>
      <c r="E51" s="74" t="s">
        <v>109</v>
      </c>
      <c r="F51" s="75"/>
      <c r="G51" s="76"/>
      <c r="H51" s="75">
        <v>48030</v>
      </c>
      <c r="I51" s="76"/>
      <c r="J51" s="30">
        <f t="shared" ref="J51:K51" si="47">J50+F51-H51</f>
        <v>58549</v>
      </c>
      <c r="K51" s="31">
        <f t="shared" si="47"/>
        <v>132086</v>
      </c>
      <c r="L51" s="32">
        <f t="shared" si="0"/>
        <v>190635</v>
      </c>
    </row>
    <row r="52" spans="1:12" ht="19.5" customHeight="1">
      <c r="A52" s="71" t="s">
        <v>110</v>
      </c>
      <c r="B52" s="72"/>
      <c r="C52" s="73">
        <v>1080306</v>
      </c>
      <c r="D52" s="96" t="s">
        <v>10</v>
      </c>
      <c r="E52" s="27" t="s">
        <v>111</v>
      </c>
      <c r="F52" s="75">
        <v>50000</v>
      </c>
      <c r="G52" s="76"/>
      <c r="H52" s="75"/>
      <c r="I52" s="76"/>
      <c r="J52" s="30">
        <f t="shared" ref="J52:K52" si="48">J51+F52-H52</f>
        <v>108549</v>
      </c>
      <c r="K52" s="31">
        <f t="shared" si="48"/>
        <v>132086</v>
      </c>
      <c r="L52" s="32">
        <f t="shared" si="0"/>
        <v>240635</v>
      </c>
    </row>
    <row r="53" spans="1:12" ht="19.5" customHeight="1">
      <c r="A53" s="71"/>
      <c r="B53" s="72" t="s">
        <v>112</v>
      </c>
      <c r="C53" s="73">
        <v>1080306</v>
      </c>
      <c r="D53" s="26" t="s">
        <v>10</v>
      </c>
      <c r="E53" s="27" t="s">
        <v>113</v>
      </c>
      <c r="F53" s="75"/>
      <c r="G53" s="76"/>
      <c r="H53" s="75">
        <v>1000</v>
      </c>
      <c r="I53" s="76"/>
      <c r="J53" s="30">
        <f t="shared" ref="J53:K53" si="49">J52+F53-H53</f>
        <v>107549</v>
      </c>
      <c r="K53" s="31">
        <f t="shared" si="49"/>
        <v>132086</v>
      </c>
      <c r="L53" s="32">
        <f t="shared" si="0"/>
        <v>239635</v>
      </c>
    </row>
    <row r="54" spans="1:12" ht="19.5" customHeight="1">
      <c r="A54" s="77"/>
      <c r="B54" s="94" t="s">
        <v>114</v>
      </c>
      <c r="C54" s="79">
        <v>1080310</v>
      </c>
      <c r="D54" s="95" t="s">
        <v>14</v>
      </c>
      <c r="E54" s="97" t="s">
        <v>115</v>
      </c>
      <c r="F54" s="81"/>
      <c r="G54" s="82"/>
      <c r="H54" s="81"/>
      <c r="I54" s="82">
        <v>14030</v>
      </c>
      <c r="J54" s="53">
        <f t="shared" ref="J54:K54" si="50">J53+F54-H54</f>
        <v>107549</v>
      </c>
      <c r="K54" s="54">
        <f t="shared" si="50"/>
        <v>118056</v>
      </c>
      <c r="L54" s="22">
        <f t="shared" si="0"/>
        <v>225605</v>
      </c>
    </row>
    <row r="55" spans="1:12" ht="19.5" customHeight="1">
      <c r="A55" s="71"/>
      <c r="B55" s="72" t="s">
        <v>116</v>
      </c>
      <c r="C55" s="73">
        <v>1080314</v>
      </c>
      <c r="D55" s="26" t="s">
        <v>10</v>
      </c>
      <c r="E55" s="98" t="s">
        <v>117</v>
      </c>
      <c r="F55" s="75"/>
      <c r="G55" s="76"/>
      <c r="H55" s="75">
        <v>750</v>
      </c>
      <c r="I55" s="76"/>
      <c r="J55" s="30">
        <f t="shared" ref="J55:K55" si="51">J54+F55-H55</f>
        <v>106799</v>
      </c>
      <c r="K55" s="31">
        <f t="shared" si="51"/>
        <v>118056</v>
      </c>
      <c r="L55" s="32">
        <f t="shared" si="0"/>
        <v>224855</v>
      </c>
    </row>
    <row r="56" spans="1:12" ht="19.5" customHeight="1">
      <c r="A56" s="99"/>
      <c r="B56" s="100" t="s">
        <v>118</v>
      </c>
      <c r="C56" s="101">
        <v>1080318</v>
      </c>
      <c r="D56" s="36" t="s">
        <v>35</v>
      </c>
      <c r="E56" s="102" t="s">
        <v>119</v>
      </c>
      <c r="F56" s="103"/>
      <c r="G56" s="104"/>
      <c r="H56" s="103"/>
      <c r="I56" s="104">
        <v>17700</v>
      </c>
      <c r="J56" s="40">
        <f t="shared" ref="J56:K56" si="52">J55+F56-H56</f>
        <v>106799</v>
      </c>
      <c r="K56" s="41">
        <f t="shared" si="52"/>
        <v>100356</v>
      </c>
      <c r="L56" s="42">
        <f t="shared" si="0"/>
        <v>207155</v>
      </c>
    </row>
    <row r="57" spans="1:12" ht="19.5" customHeight="1">
      <c r="A57" s="105"/>
      <c r="B57" s="106" t="s">
        <v>120</v>
      </c>
      <c r="C57" s="107">
        <v>1080318</v>
      </c>
      <c r="D57" s="108" t="s">
        <v>46</v>
      </c>
      <c r="E57" s="109" t="s">
        <v>121</v>
      </c>
      <c r="F57" s="110"/>
      <c r="G57" s="111"/>
      <c r="H57" s="110"/>
      <c r="I57" s="111">
        <v>3000</v>
      </c>
      <c r="J57" s="62">
        <f t="shared" ref="J57:K57" si="53">J56+F57-H57</f>
        <v>106799</v>
      </c>
      <c r="K57" s="63">
        <f t="shared" si="53"/>
        <v>97356</v>
      </c>
      <c r="L57" s="64">
        <f t="shared" si="0"/>
        <v>204155</v>
      </c>
    </row>
    <row r="58" spans="1:12" s="191" customFormat="1" ht="19.5" customHeight="1">
      <c r="A58" s="181"/>
      <c r="B58" s="182" t="s">
        <v>122</v>
      </c>
      <c r="C58" s="183">
        <v>1080319</v>
      </c>
      <c r="D58" s="184" t="s">
        <v>10</v>
      </c>
      <c r="E58" s="185" t="s">
        <v>123</v>
      </c>
      <c r="F58" s="186"/>
      <c r="G58" s="187"/>
      <c r="H58" s="186">
        <v>46565</v>
      </c>
      <c r="I58" s="187"/>
      <c r="J58" s="188">
        <f t="shared" ref="J58:K58" si="54">J57+F58-H58</f>
        <v>60234</v>
      </c>
      <c r="K58" s="189">
        <f t="shared" si="54"/>
        <v>97356</v>
      </c>
      <c r="L58" s="190">
        <f t="shared" si="0"/>
        <v>157590</v>
      </c>
    </row>
    <row r="59" spans="1:12" ht="19.5" customHeight="1">
      <c r="A59" s="77"/>
      <c r="B59" s="94" t="s">
        <v>124</v>
      </c>
      <c r="C59" s="79">
        <v>1080319</v>
      </c>
      <c r="D59" s="16" t="s">
        <v>14</v>
      </c>
      <c r="E59" s="17" t="s">
        <v>123</v>
      </c>
      <c r="F59" s="81"/>
      <c r="G59" s="82"/>
      <c r="H59" s="81"/>
      <c r="I59" s="82">
        <v>10000</v>
      </c>
      <c r="J59" s="53">
        <f t="shared" ref="J59:K59" si="55">J58+F59-H59</f>
        <v>60234</v>
      </c>
      <c r="K59" s="54">
        <f t="shared" si="55"/>
        <v>87356</v>
      </c>
      <c r="L59" s="22">
        <f t="shared" si="0"/>
        <v>147590</v>
      </c>
    </row>
    <row r="60" spans="1:12" ht="19.5" customHeight="1">
      <c r="A60" s="99"/>
      <c r="B60" s="100" t="s">
        <v>125</v>
      </c>
      <c r="C60" s="101">
        <v>1080320</v>
      </c>
      <c r="D60" s="36" t="s">
        <v>35</v>
      </c>
      <c r="E60" s="102" t="s">
        <v>126</v>
      </c>
      <c r="F60" s="103"/>
      <c r="G60" s="104"/>
      <c r="H60" s="103"/>
      <c r="I60" s="104">
        <v>2400</v>
      </c>
      <c r="J60" s="40">
        <f t="shared" ref="J60:K60" si="56">J59+F60-H60</f>
        <v>60234</v>
      </c>
      <c r="K60" s="41">
        <f t="shared" si="56"/>
        <v>84956</v>
      </c>
      <c r="L60" s="42">
        <f t="shared" si="0"/>
        <v>145190</v>
      </c>
    </row>
    <row r="61" spans="1:12" ht="19.5" customHeight="1">
      <c r="A61" s="99"/>
      <c r="B61" s="100" t="s">
        <v>127</v>
      </c>
      <c r="C61" s="101">
        <v>1080320</v>
      </c>
      <c r="D61" s="36" t="s">
        <v>35</v>
      </c>
      <c r="E61" s="102" t="s">
        <v>128</v>
      </c>
      <c r="F61" s="103"/>
      <c r="G61" s="104"/>
      <c r="H61" s="103"/>
      <c r="I61" s="104">
        <v>2400</v>
      </c>
      <c r="J61" s="40">
        <f t="shared" ref="J61:K61" si="57">J60+F61-H61</f>
        <v>60234</v>
      </c>
      <c r="K61" s="41">
        <f t="shared" si="57"/>
        <v>82556</v>
      </c>
      <c r="L61" s="42">
        <f t="shared" si="0"/>
        <v>142790</v>
      </c>
    </row>
    <row r="62" spans="1:12" ht="19.5" customHeight="1">
      <c r="A62" s="99"/>
      <c r="B62" s="100" t="s">
        <v>129</v>
      </c>
      <c r="C62" s="101">
        <v>1080322</v>
      </c>
      <c r="D62" s="36" t="s">
        <v>35</v>
      </c>
      <c r="E62" s="102" t="s">
        <v>130</v>
      </c>
      <c r="F62" s="103"/>
      <c r="G62" s="104"/>
      <c r="H62" s="103"/>
      <c r="I62" s="104">
        <v>2000</v>
      </c>
      <c r="J62" s="40">
        <f t="shared" ref="J62:K62" si="58">J61+F62-H62</f>
        <v>60234</v>
      </c>
      <c r="K62" s="41">
        <f t="shared" si="58"/>
        <v>80556</v>
      </c>
      <c r="L62" s="42">
        <f t="shared" si="0"/>
        <v>140790</v>
      </c>
    </row>
    <row r="63" spans="1:12" ht="19.5" customHeight="1">
      <c r="A63" s="105"/>
      <c r="B63" s="106" t="s">
        <v>131</v>
      </c>
      <c r="C63" s="107">
        <v>1080403</v>
      </c>
      <c r="D63" s="108" t="s">
        <v>46</v>
      </c>
      <c r="E63" s="109" t="s">
        <v>132</v>
      </c>
      <c r="F63" s="110"/>
      <c r="G63" s="111"/>
      <c r="H63" s="110"/>
      <c r="I63" s="111">
        <v>2700</v>
      </c>
      <c r="J63" s="62">
        <f t="shared" ref="J63:K63" si="59">J62+F63-H63</f>
        <v>60234</v>
      </c>
      <c r="K63" s="63">
        <f t="shared" si="59"/>
        <v>77856</v>
      </c>
      <c r="L63" s="64">
        <f t="shared" si="0"/>
        <v>138090</v>
      </c>
    </row>
    <row r="64" spans="1:12" ht="19.5" customHeight="1">
      <c r="A64" s="71" t="s">
        <v>133</v>
      </c>
      <c r="B64" s="72"/>
      <c r="C64" s="73">
        <v>1080329</v>
      </c>
      <c r="D64" s="26" t="s">
        <v>10</v>
      </c>
      <c r="E64" s="27" t="s">
        <v>134</v>
      </c>
      <c r="F64" s="75">
        <v>1000</v>
      </c>
      <c r="G64" s="76"/>
      <c r="H64" s="75"/>
      <c r="I64" s="76"/>
      <c r="J64" s="30">
        <f t="shared" ref="J64:K64" si="60">J63+F64-H64</f>
        <v>61234</v>
      </c>
      <c r="K64" s="31">
        <f t="shared" si="60"/>
        <v>77856</v>
      </c>
      <c r="L64" s="32">
        <f t="shared" si="0"/>
        <v>139090</v>
      </c>
    </row>
    <row r="65" spans="1:12" ht="19.5" customHeight="1">
      <c r="A65" s="77" t="s">
        <v>135</v>
      </c>
      <c r="B65" s="94"/>
      <c r="C65" s="79">
        <v>1080403</v>
      </c>
      <c r="D65" s="16" t="s">
        <v>14</v>
      </c>
      <c r="E65" s="17" t="s">
        <v>136</v>
      </c>
      <c r="F65" s="81"/>
      <c r="G65" s="82">
        <v>2000</v>
      </c>
      <c r="H65" s="81"/>
      <c r="I65" s="82"/>
      <c r="J65" s="53">
        <f t="shared" ref="J65:K65" si="61">J64+F65-H65</f>
        <v>61234</v>
      </c>
      <c r="K65" s="54">
        <f t="shared" si="61"/>
        <v>79856</v>
      </c>
      <c r="L65" s="22">
        <f t="shared" si="0"/>
        <v>141090</v>
      </c>
    </row>
    <row r="66" spans="1:12" ht="19.5" customHeight="1">
      <c r="A66" s="71" t="s">
        <v>137</v>
      </c>
      <c r="B66" s="72"/>
      <c r="C66" s="73">
        <v>1080403</v>
      </c>
      <c r="D66" s="26" t="s">
        <v>10</v>
      </c>
      <c r="E66" s="27" t="s">
        <v>138</v>
      </c>
      <c r="F66" s="75">
        <v>2000</v>
      </c>
      <c r="G66" s="76"/>
      <c r="H66" s="75"/>
      <c r="I66" s="76"/>
      <c r="J66" s="30">
        <f t="shared" ref="J66:K66" si="62">J65+F66-H66</f>
        <v>63234</v>
      </c>
      <c r="K66" s="31">
        <f t="shared" si="62"/>
        <v>79856</v>
      </c>
      <c r="L66" s="32">
        <f t="shared" si="0"/>
        <v>143090</v>
      </c>
    </row>
    <row r="67" spans="1:12" ht="19.5" customHeight="1">
      <c r="A67" s="71" t="s">
        <v>139</v>
      </c>
      <c r="B67" s="72"/>
      <c r="C67" s="73">
        <v>1080401</v>
      </c>
      <c r="D67" s="26" t="s">
        <v>10</v>
      </c>
      <c r="E67" s="27" t="s">
        <v>140</v>
      </c>
      <c r="F67" s="75">
        <v>1000</v>
      </c>
      <c r="G67" s="76"/>
      <c r="H67" s="75"/>
      <c r="I67" s="76"/>
      <c r="J67" s="30">
        <f t="shared" ref="J67:K67" si="63">J66+F67-H67</f>
        <v>64234</v>
      </c>
      <c r="K67" s="31">
        <f t="shared" si="63"/>
        <v>79856</v>
      </c>
      <c r="L67" s="32">
        <f t="shared" si="0"/>
        <v>144090</v>
      </c>
    </row>
    <row r="68" spans="1:12" ht="19.5" customHeight="1">
      <c r="A68" s="71" t="s">
        <v>141</v>
      </c>
      <c r="B68" s="72"/>
      <c r="C68" s="73">
        <v>1080401</v>
      </c>
      <c r="D68" s="26" t="s">
        <v>10</v>
      </c>
      <c r="E68" s="27" t="s">
        <v>142</v>
      </c>
      <c r="F68" s="75">
        <v>1000</v>
      </c>
      <c r="G68" s="76"/>
      <c r="H68" s="75"/>
      <c r="I68" s="76"/>
      <c r="J68" s="30">
        <f t="shared" ref="J68:K68" si="64">J67+F68-H68</f>
        <v>65234</v>
      </c>
      <c r="K68" s="31">
        <f t="shared" si="64"/>
        <v>79856</v>
      </c>
      <c r="L68" s="32">
        <f t="shared" si="0"/>
        <v>145090</v>
      </c>
    </row>
    <row r="69" spans="1:12" ht="19.5" customHeight="1">
      <c r="A69" s="71" t="s">
        <v>143</v>
      </c>
      <c r="B69" s="72"/>
      <c r="C69" s="73">
        <v>1080402</v>
      </c>
      <c r="D69" s="26" t="s">
        <v>10</v>
      </c>
      <c r="E69" s="27" t="s">
        <v>144</v>
      </c>
      <c r="F69" s="75">
        <v>1000</v>
      </c>
      <c r="G69" s="76"/>
      <c r="H69" s="75"/>
      <c r="I69" s="76"/>
      <c r="J69" s="30">
        <f t="shared" ref="J69:K69" si="65">J68+F69-H69</f>
        <v>66234</v>
      </c>
      <c r="K69" s="31">
        <f t="shared" si="65"/>
        <v>79856</v>
      </c>
      <c r="L69" s="32">
        <f t="shared" si="0"/>
        <v>146090</v>
      </c>
    </row>
    <row r="70" spans="1:12" ht="19.5" customHeight="1">
      <c r="A70" s="71" t="s">
        <v>145</v>
      </c>
      <c r="B70" s="72"/>
      <c r="C70" s="73">
        <v>1080403</v>
      </c>
      <c r="D70" s="26" t="s">
        <v>10</v>
      </c>
      <c r="E70" s="27" t="s">
        <v>146</v>
      </c>
      <c r="F70" s="75">
        <v>2000</v>
      </c>
      <c r="G70" s="76"/>
      <c r="H70" s="75"/>
      <c r="I70" s="76"/>
      <c r="J70" s="30">
        <f t="shared" ref="J70:K70" si="66">J69+F70-H70</f>
        <v>68234</v>
      </c>
      <c r="K70" s="31">
        <f t="shared" si="66"/>
        <v>79856</v>
      </c>
      <c r="L70" s="32">
        <f t="shared" si="0"/>
        <v>148090</v>
      </c>
    </row>
    <row r="71" spans="1:12" ht="19.5" customHeight="1">
      <c r="A71" s="71" t="s">
        <v>147</v>
      </c>
      <c r="B71" s="72"/>
      <c r="C71" s="73">
        <v>1080403</v>
      </c>
      <c r="D71" s="26" t="s">
        <v>10</v>
      </c>
      <c r="E71" s="27" t="s">
        <v>148</v>
      </c>
      <c r="F71" s="75">
        <v>2200</v>
      </c>
      <c r="G71" s="76"/>
      <c r="H71" s="75"/>
      <c r="I71" s="76"/>
      <c r="J71" s="30">
        <f t="shared" ref="J71:K71" si="67">J70+F71-H71</f>
        <v>70434</v>
      </c>
      <c r="K71" s="31">
        <f t="shared" si="67"/>
        <v>79856</v>
      </c>
      <c r="L71" s="32">
        <f t="shared" si="0"/>
        <v>150290</v>
      </c>
    </row>
    <row r="72" spans="1:12" ht="19.5" customHeight="1">
      <c r="A72" s="71" t="s">
        <v>149</v>
      </c>
      <c r="B72" s="72"/>
      <c r="C72" s="73">
        <v>1080403</v>
      </c>
      <c r="D72" s="26" t="s">
        <v>10</v>
      </c>
      <c r="E72" s="27" t="s">
        <v>150</v>
      </c>
      <c r="F72" s="75">
        <v>2000</v>
      </c>
      <c r="G72" s="76"/>
      <c r="H72" s="75"/>
      <c r="I72" s="76"/>
      <c r="J72" s="30">
        <f t="shared" ref="J72:K72" si="68">J71+F72-H72</f>
        <v>72434</v>
      </c>
      <c r="K72" s="31">
        <f t="shared" si="68"/>
        <v>79856</v>
      </c>
      <c r="L72" s="32">
        <f t="shared" si="0"/>
        <v>152290</v>
      </c>
    </row>
    <row r="73" spans="1:12" ht="19.5" customHeight="1">
      <c r="A73" s="71" t="s">
        <v>151</v>
      </c>
      <c r="B73" s="72"/>
      <c r="C73" s="73">
        <v>1080403</v>
      </c>
      <c r="D73" s="26" t="s">
        <v>10</v>
      </c>
      <c r="E73" s="27" t="s">
        <v>152</v>
      </c>
      <c r="F73" s="75">
        <v>2000</v>
      </c>
      <c r="G73" s="76"/>
      <c r="H73" s="75"/>
      <c r="I73" s="76"/>
      <c r="J73" s="30">
        <f t="shared" ref="J73:K73" si="69">J72+F73-H73</f>
        <v>74434</v>
      </c>
      <c r="K73" s="31">
        <f t="shared" si="69"/>
        <v>79856</v>
      </c>
      <c r="L73" s="32">
        <f t="shared" si="0"/>
        <v>154290</v>
      </c>
    </row>
    <row r="74" spans="1:12" ht="19.5" customHeight="1">
      <c r="A74" s="71" t="s">
        <v>153</v>
      </c>
      <c r="B74" s="72"/>
      <c r="C74" s="73">
        <v>1080403</v>
      </c>
      <c r="D74" s="26" t="s">
        <v>10</v>
      </c>
      <c r="E74" s="27" t="s">
        <v>154</v>
      </c>
      <c r="F74" s="75">
        <v>2000</v>
      </c>
      <c r="G74" s="76"/>
      <c r="H74" s="75"/>
      <c r="I74" s="76"/>
      <c r="J74" s="30">
        <f t="shared" ref="J74:K74" si="70">J73+F74-H74</f>
        <v>76434</v>
      </c>
      <c r="K74" s="31">
        <f t="shared" si="70"/>
        <v>79856</v>
      </c>
      <c r="L74" s="32">
        <f t="shared" si="0"/>
        <v>156290</v>
      </c>
    </row>
    <row r="75" spans="1:12" ht="19.5" customHeight="1">
      <c r="A75" s="71" t="s">
        <v>155</v>
      </c>
      <c r="B75" s="72"/>
      <c r="C75" s="73">
        <v>1080403</v>
      </c>
      <c r="D75" s="26" t="s">
        <v>10</v>
      </c>
      <c r="E75" s="27" t="s">
        <v>156</v>
      </c>
      <c r="F75" s="75">
        <v>2000</v>
      </c>
      <c r="G75" s="76"/>
      <c r="H75" s="75"/>
      <c r="I75" s="76"/>
      <c r="J75" s="30">
        <f t="shared" ref="J75:K75" si="71">J74+F75-H75</f>
        <v>78434</v>
      </c>
      <c r="K75" s="31">
        <f t="shared" si="71"/>
        <v>79856</v>
      </c>
      <c r="L75" s="32">
        <f t="shared" si="0"/>
        <v>158290</v>
      </c>
    </row>
    <row r="76" spans="1:12" ht="19.5" customHeight="1">
      <c r="A76" s="71" t="s">
        <v>157</v>
      </c>
      <c r="B76" s="72"/>
      <c r="C76" s="73">
        <v>1080403</v>
      </c>
      <c r="D76" s="26" t="s">
        <v>10</v>
      </c>
      <c r="E76" s="27" t="s">
        <v>158</v>
      </c>
      <c r="F76" s="75">
        <v>500</v>
      </c>
      <c r="G76" s="76"/>
      <c r="H76" s="75"/>
      <c r="I76" s="76"/>
      <c r="J76" s="30">
        <f t="shared" ref="J76:K76" si="72">J75+F76-H76</f>
        <v>78934</v>
      </c>
      <c r="K76" s="31">
        <f t="shared" si="72"/>
        <v>79856</v>
      </c>
      <c r="L76" s="32">
        <f t="shared" si="0"/>
        <v>158790</v>
      </c>
    </row>
    <row r="77" spans="1:12" ht="19.5" customHeight="1">
      <c r="A77" s="71" t="s">
        <v>159</v>
      </c>
      <c r="B77" s="72"/>
      <c r="C77" s="73">
        <v>1080403</v>
      </c>
      <c r="D77" s="26" t="s">
        <v>10</v>
      </c>
      <c r="E77" s="27" t="s">
        <v>160</v>
      </c>
      <c r="F77" s="75">
        <v>2000</v>
      </c>
      <c r="G77" s="76"/>
      <c r="H77" s="75"/>
      <c r="I77" s="76"/>
      <c r="J77" s="30">
        <f t="shared" ref="J77:K77" si="73">J76+F77-H77</f>
        <v>80934</v>
      </c>
      <c r="K77" s="31">
        <f t="shared" si="73"/>
        <v>79856</v>
      </c>
      <c r="L77" s="32">
        <f t="shared" si="0"/>
        <v>160790</v>
      </c>
    </row>
    <row r="78" spans="1:12" ht="19.5" customHeight="1">
      <c r="A78" s="71" t="s">
        <v>161</v>
      </c>
      <c r="B78" s="72"/>
      <c r="C78" s="73">
        <v>1080403</v>
      </c>
      <c r="D78" s="26" t="s">
        <v>10</v>
      </c>
      <c r="E78" s="27" t="s">
        <v>162</v>
      </c>
      <c r="F78" s="75">
        <v>1000</v>
      </c>
      <c r="G78" s="76"/>
      <c r="H78" s="75"/>
      <c r="I78" s="76"/>
      <c r="J78" s="30">
        <f t="shared" ref="J78:K78" si="74">J77+F78-H78</f>
        <v>81934</v>
      </c>
      <c r="K78" s="31">
        <f t="shared" si="74"/>
        <v>79856</v>
      </c>
      <c r="L78" s="32">
        <f t="shared" si="0"/>
        <v>161790</v>
      </c>
    </row>
    <row r="79" spans="1:12" ht="19.5" customHeight="1">
      <c r="A79" s="71" t="s">
        <v>163</v>
      </c>
      <c r="B79" s="72"/>
      <c r="C79" s="73">
        <v>1080403</v>
      </c>
      <c r="D79" s="26" t="s">
        <v>10</v>
      </c>
      <c r="E79" s="27" t="s">
        <v>164</v>
      </c>
      <c r="F79" s="75">
        <v>1000</v>
      </c>
      <c r="G79" s="76"/>
      <c r="H79" s="75"/>
      <c r="I79" s="76"/>
      <c r="J79" s="30">
        <f t="shared" ref="J79:K79" si="75">J78+F79-H79</f>
        <v>82934</v>
      </c>
      <c r="K79" s="31">
        <f t="shared" si="75"/>
        <v>79856</v>
      </c>
      <c r="L79" s="32">
        <f t="shared" si="0"/>
        <v>162790</v>
      </c>
    </row>
    <row r="80" spans="1:12" ht="19.5" customHeight="1">
      <c r="A80" s="71" t="s">
        <v>165</v>
      </c>
      <c r="B80" s="72"/>
      <c r="C80" s="73">
        <v>1080403</v>
      </c>
      <c r="D80" s="26" t="s">
        <v>10</v>
      </c>
      <c r="E80" s="27" t="s">
        <v>166</v>
      </c>
      <c r="F80" s="75">
        <v>1000</v>
      </c>
      <c r="G80" s="76"/>
      <c r="H80" s="75"/>
      <c r="I80" s="76"/>
      <c r="J80" s="30">
        <f t="shared" ref="J80:K80" si="76">J79+F80-H80</f>
        <v>83934</v>
      </c>
      <c r="K80" s="31">
        <f t="shared" si="76"/>
        <v>79856</v>
      </c>
      <c r="L80" s="32">
        <f t="shared" si="0"/>
        <v>163790</v>
      </c>
    </row>
    <row r="81" spans="1:12" ht="19.5" customHeight="1">
      <c r="A81" s="71" t="s">
        <v>167</v>
      </c>
      <c r="B81" s="72"/>
      <c r="C81" s="73">
        <v>1080403</v>
      </c>
      <c r="D81" s="26" t="s">
        <v>10</v>
      </c>
      <c r="E81" s="27" t="s">
        <v>168</v>
      </c>
      <c r="F81" s="75">
        <v>2000</v>
      </c>
      <c r="G81" s="76"/>
      <c r="H81" s="75"/>
      <c r="I81" s="76"/>
      <c r="J81" s="30">
        <f t="shared" ref="J81:K81" si="77">J80+F81-H81</f>
        <v>85934</v>
      </c>
      <c r="K81" s="31">
        <f t="shared" si="77"/>
        <v>79856</v>
      </c>
      <c r="L81" s="32">
        <f t="shared" si="0"/>
        <v>165790</v>
      </c>
    </row>
    <row r="82" spans="1:12" ht="19.5" customHeight="1">
      <c r="A82" s="71" t="s">
        <v>169</v>
      </c>
      <c r="B82" s="72"/>
      <c r="C82" s="73">
        <v>1080403</v>
      </c>
      <c r="D82" s="26" t="s">
        <v>10</v>
      </c>
      <c r="E82" s="27" t="s">
        <v>170</v>
      </c>
      <c r="F82" s="75">
        <v>1000</v>
      </c>
      <c r="G82" s="76"/>
      <c r="H82" s="75"/>
      <c r="I82" s="76"/>
      <c r="J82" s="30">
        <f t="shared" ref="J82:K82" si="78">J81+F82-H82</f>
        <v>86934</v>
      </c>
      <c r="K82" s="31">
        <f t="shared" si="78"/>
        <v>79856</v>
      </c>
      <c r="L82" s="32">
        <f t="shared" si="0"/>
        <v>166790</v>
      </c>
    </row>
    <row r="83" spans="1:12" ht="19.5" customHeight="1">
      <c r="A83" s="99"/>
      <c r="B83" s="100" t="s">
        <v>171</v>
      </c>
      <c r="C83" s="101">
        <v>1080410</v>
      </c>
      <c r="D83" s="36" t="s">
        <v>35</v>
      </c>
      <c r="E83" s="102" t="s">
        <v>172</v>
      </c>
      <c r="F83" s="103"/>
      <c r="G83" s="104"/>
      <c r="H83" s="103"/>
      <c r="I83" s="104">
        <v>3000</v>
      </c>
      <c r="J83" s="40">
        <f t="shared" ref="J83:K83" si="79">J82+F83-H83</f>
        <v>86934</v>
      </c>
      <c r="K83" s="41">
        <f t="shared" si="79"/>
        <v>76856</v>
      </c>
      <c r="L83" s="42">
        <f t="shared" si="0"/>
        <v>163790</v>
      </c>
    </row>
    <row r="84" spans="1:12" ht="19.5" customHeight="1">
      <c r="A84" s="99"/>
      <c r="B84" s="100" t="s">
        <v>173</v>
      </c>
      <c r="C84" s="101">
        <v>1080410</v>
      </c>
      <c r="D84" s="36" t="s">
        <v>35</v>
      </c>
      <c r="E84" s="102" t="s">
        <v>174</v>
      </c>
      <c r="F84" s="103"/>
      <c r="G84" s="104"/>
      <c r="H84" s="103"/>
      <c r="I84" s="104">
        <v>1000</v>
      </c>
      <c r="J84" s="40">
        <f t="shared" ref="J84:K84" si="80">J83+F84-H84</f>
        <v>86934</v>
      </c>
      <c r="K84" s="41">
        <f t="shared" si="80"/>
        <v>75856</v>
      </c>
      <c r="L84" s="42">
        <f t="shared" si="0"/>
        <v>162790</v>
      </c>
    </row>
    <row r="85" spans="1:12" ht="19.5" customHeight="1">
      <c r="A85" s="99"/>
      <c r="B85" s="100" t="s">
        <v>175</v>
      </c>
      <c r="C85" s="101">
        <v>1080410</v>
      </c>
      <c r="D85" s="36" t="s">
        <v>35</v>
      </c>
      <c r="E85" s="102" t="s">
        <v>176</v>
      </c>
      <c r="F85" s="103"/>
      <c r="G85" s="104"/>
      <c r="H85" s="103"/>
      <c r="I85" s="104">
        <v>2000</v>
      </c>
      <c r="J85" s="40">
        <f t="shared" ref="J85:K85" si="81">J84+F85-H85</f>
        <v>86934</v>
      </c>
      <c r="K85" s="41">
        <f t="shared" si="81"/>
        <v>73856</v>
      </c>
      <c r="L85" s="42">
        <f t="shared" si="0"/>
        <v>160790</v>
      </c>
    </row>
    <row r="86" spans="1:12" ht="19.5" customHeight="1">
      <c r="A86" s="99"/>
      <c r="B86" s="100" t="s">
        <v>177</v>
      </c>
      <c r="C86" s="101">
        <v>1080410</v>
      </c>
      <c r="D86" s="36" t="s">
        <v>35</v>
      </c>
      <c r="E86" s="102" t="s">
        <v>178</v>
      </c>
      <c r="F86" s="103"/>
      <c r="G86" s="104"/>
      <c r="H86" s="103"/>
      <c r="I86" s="104">
        <v>500</v>
      </c>
      <c r="J86" s="40">
        <f t="shared" ref="J86:K86" si="82">J85+F86-H86</f>
        <v>86934</v>
      </c>
      <c r="K86" s="41">
        <f t="shared" si="82"/>
        <v>73356</v>
      </c>
      <c r="L86" s="42">
        <f t="shared" si="0"/>
        <v>160290</v>
      </c>
    </row>
    <row r="87" spans="1:12" ht="19.5" customHeight="1">
      <c r="A87" s="99"/>
      <c r="B87" s="100" t="s">
        <v>179</v>
      </c>
      <c r="C87" s="101">
        <v>1080421</v>
      </c>
      <c r="D87" s="36" t="s">
        <v>35</v>
      </c>
      <c r="E87" s="102" t="s">
        <v>180</v>
      </c>
      <c r="F87" s="103"/>
      <c r="G87" s="104"/>
      <c r="H87" s="103"/>
      <c r="I87" s="104">
        <v>6000</v>
      </c>
      <c r="J87" s="40">
        <f t="shared" ref="J87:K87" si="83">J86+F87-H87</f>
        <v>86934</v>
      </c>
      <c r="K87" s="41">
        <f t="shared" si="83"/>
        <v>67356</v>
      </c>
      <c r="L87" s="42">
        <f t="shared" si="0"/>
        <v>154290</v>
      </c>
    </row>
    <row r="88" spans="1:12" ht="19.5" customHeight="1">
      <c r="A88" s="99"/>
      <c r="B88" s="100" t="s">
        <v>181</v>
      </c>
      <c r="C88" s="101">
        <v>1080421</v>
      </c>
      <c r="D88" s="36" t="s">
        <v>35</v>
      </c>
      <c r="E88" s="102" t="s">
        <v>182</v>
      </c>
      <c r="F88" s="103"/>
      <c r="G88" s="104"/>
      <c r="H88" s="103"/>
      <c r="I88" s="104">
        <v>4800</v>
      </c>
      <c r="J88" s="40">
        <f t="shared" ref="J88:K88" si="84">J87+F88-H88</f>
        <v>86934</v>
      </c>
      <c r="K88" s="41">
        <f t="shared" si="84"/>
        <v>62556</v>
      </c>
      <c r="L88" s="42">
        <f t="shared" si="0"/>
        <v>149490</v>
      </c>
    </row>
    <row r="89" spans="1:12" ht="19.5" customHeight="1">
      <c r="A89" s="77"/>
      <c r="B89" s="94" t="s">
        <v>183</v>
      </c>
      <c r="C89" s="79">
        <v>1080422</v>
      </c>
      <c r="D89" s="95" t="s">
        <v>14</v>
      </c>
      <c r="E89" s="97" t="s">
        <v>184</v>
      </c>
      <c r="F89" s="81"/>
      <c r="G89" s="82"/>
      <c r="H89" s="81"/>
      <c r="I89" s="82">
        <v>120</v>
      </c>
      <c r="J89" s="53">
        <f t="shared" ref="J89:K89" si="85">J88+F89-H89</f>
        <v>86934</v>
      </c>
      <c r="K89" s="54">
        <f t="shared" si="85"/>
        <v>62436</v>
      </c>
      <c r="L89" s="22">
        <f t="shared" si="0"/>
        <v>149370</v>
      </c>
    </row>
    <row r="90" spans="1:12" ht="19.5" customHeight="1">
      <c r="A90" s="71" t="s">
        <v>185</v>
      </c>
      <c r="B90" s="72"/>
      <c r="C90" s="73">
        <v>1080415</v>
      </c>
      <c r="D90" s="26" t="s">
        <v>10</v>
      </c>
      <c r="E90" s="27" t="s">
        <v>186</v>
      </c>
      <c r="F90" s="75">
        <v>117600</v>
      </c>
      <c r="G90" s="76"/>
      <c r="H90" s="75"/>
      <c r="I90" s="76"/>
      <c r="J90" s="30">
        <f t="shared" ref="J90:K90" si="86">J89+F90-H90</f>
        <v>204534</v>
      </c>
      <c r="K90" s="31">
        <f t="shared" si="86"/>
        <v>62436</v>
      </c>
      <c r="L90" s="32">
        <f t="shared" si="0"/>
        <v>266970</v>
      </c>
    </row>
    <row r="91" spans="1:12" ht="19.5" customHeight="1">
      <c r="A91" s="77"/>
      <c r="B91" s="94"/>
      <c r="C91" s="79">
        <v>1080507</v>
      </c>
      <c r="D91" s="16" t="s">
        <v>14</v>
      </c>
      <c r="E91" s="17" t="s">
        <v>44</v>
      </c>
      <c r="F91" s="81"/>
      <c r="G91" s="82">
        <v>59300</v>
      </c>
      <c r="H91" s="81"/>
      <c r="I91" s="82"/>
      <c r="J91" s="53">
        <f t="shared" ref="J91:K91" si="87">J90+F91-H91</f>
        <v>204534</v>
      </c>
      <c r="K91" s="54">
        <f t="shared" si="87"/>
        <v>121736</v>
      </c>
      <c r="L91" s="22">
        <f t="shared" si="0"/>
        <v>326270</v>
      </c>
    </row>
    <row r="92" spans="1:12" ht="44.25" customHeight="1">
      <c r="A92" s="71"/>
      <c r="B92" s="72" t="s">
        <v>187</v>
      </c>
      <c r="C92" s="73">
        <v>1080508</v>
      </c>
      <c r="D92" s="26" t="s">
        <v>10</v>
      </c>
      <c r="E92" s="27" t="s">
        <v>188</v>
      </c>
      <c r="F92" s="75"/>
      <c r="G92" s="76"/>
      <c r="H92" s="75">
        <v>117600</v>
      </c>
      <c r="I92" s="76"/>
      <c r="J92" s="30">
        <f t="shared" ref="J92:K92" si="88">J91+F92-H92</f>
        <v>86934</v>
      </c>
      <c r="K92" s="31">
        <f t="shared" si="88"/>
        <v>121736</v>
      </c>
      <c r="L92" s="32">
        <f t="shared" si="0"/>
        <v>208670</v>
      </c>
    </row>
    <row r="93" spans="1:12" ht="19.5" customHeight="1">
      <c r="A93" s="105"/>
      <c r="B93" s="106" t="s">
        <v>189</v>
      </c>
      <c r="C93" s="107">
        <v>1080510</v>
      </c>
      <c r="D93" s="58" t="s">
        <v>46</v>
      </c>
      <c r="E93" s="109" t="s">
        <v>190</v>
      </c>
      <c r="F93" s="110"/>
      <c r="G93" s="111"/>
      <c r="H93" s="110"/>
      <c r="I93" s="111">
        <v>5000</v>
      </c>
      <c r="J93" s="62">
        <f t="shared" ref="J93:K93" si="89">J92+F93-H93</f>
        <v>86934</v>
      </c>
      <c r="K93" s="63">
        <f t="shared" si="89"/>
        <v>116736</v>
      </c>
      <c r="L93" s="64">
        <f t="shared" si="0"/>
        <v>203670</v>
      </c>
    </row>
    <row r="94" spans="1:12" ht="19.5" customHeight="1">
      <c r="A94" s="112"/>
      <c r="B94" s="113" t="s">
        <v>191</v>
      </c>
      <c r="C94" s="114">
        <v>1080510</v>
      </c>
      <c r="D94" s="115" t="s">
        <v>42</v>
      </c>
      <c r="E94" s="116" t="s">
        <v>192</v>
      </c>
      <c r="F94" s="117"/>
      <c r="G94" s="118"/>
      <c r="H94" s="117"/>
      <c r="I94" s="118">
        <v>3000</v>
      </c>
      <c r="J94" s="50">
        <f t="shared" ref="J94:K94" si="90">J93+F94-H94</f>
        <v>86934</v>
      </c>
      <c r="K94" s="51">
        <f t="shared" si="90"/>
        <v>113736</v>
      </c>
      <c r="L94" s="52">
        <f t="shared" si="0"/>
        <v>200670</v>
      </c>
    </row>
    <row r="95" spans="1:12" ht="19.5" customHeight="1">
      <c r="A95" s="105"/>
      <c r="B95" s="106" t="s">
        <v>193</v>
      </c>
      <c r="C95" s="107">
        <v>1080423</v>
      </c>
      <c r="D95" s="108" t="s">
        <v>46</v>
      </c>
      <c r="E95" s="109" t="s">
        <v>194</v>
      </c>
      <c r="F95" s="110"/>
      <c r="G95" s="111"/>
      <c r="H95" s="110"/>
      <c r="I95" s="111">
        <v>3000</v>
      </c>
      <c r="J95" s="62">
        <f t="shared" ref="J95:K95" si="91">J94+F95-H95</f>
        <v>86934</v>
      </c>
      <c r="K95" s="63">
        <f t="shared" si="91"/>
        <v>110736</v>
      </c>
      <c r="L95" s="64">
        <f t="shared" si="0"/>
        <v>197670</v>
      </c>
    </row>
    <row r="96" spans="1:12" ht="19.5" customHeight="1">
      <c r="A96" s="99"/>
      <c r="B96" s="100" t="s">
        <v>195</v>
      </c>
      <c r="C96" s="101">
        <v>1080518</v>
      </c>
      <c r="D96" s="119" t="s">
        <v>35</v>
      </c>
      <c r="E96" s="102" t="s">
        <v>196</v>
      </c>
      <c r="F96" s="103"/>
      <c r="G96" s="104"/>
      <c r="H96" s="103"/>
      <c r="I96" s="104">
        <v>480</v>
      </c>
      <c r="J96" s="40">
        <f t="shared" ref="J96:K96" si="92">J95+F96-H96</f>
        <v>86934</v>
      </c>
      <c r="K96" s="41">
        <f t="shared" si="92"/>
        <v>110256</v>
      </c>
      <c r="L96" s="42">
        <f t="shared" si="0"/>
        <v>197190</v>
      </c>
    </row>
    <row r="97" spans="1:12" ht="19.5" customHeight="1">
      <c r="A97" s="112"/>
      <c r="B97" s="113" t="s">
        <v>197</v>
      </c>
      <c r="C97" s="114">
        <v>1080520</v>
      </c>
      <c r="D97" s="115" t="s">
        <v>42</v>
      </c>
      <c r="E97" s="116" t="s">
        <v>198</v>
      </c>
      <c r="F97" s="117"/>
      <c r="G97" s="118"/>
      <c r="H97" s="117"/>
      <c r="I97" s="118">
        <v>6000</v>
      </c>
      <c r="J97" s="50">
        <f t="shared" ref="J97:K97" si="93">J96+F97-H97</f>
        <v>86934</v>
      </c>
      <c r="K97" s="51">
        <f t="shared" si="93"/>
        <v>104256</v>
      </c>
      <c r="L97" s="52">
        <f t="shared" si="0"/>
        <v>191190</v>
      </c>
    </row>
    <row r="98" spans="1:12" ht="19.5" customHeight="1">
      <c r="A98" s="99"/>
      <c r="B98" s="100" t="s">
        <v>199</v>
      </c>
      <c r="C98" s="101">
        <v>1080531</v>
      </c>
      <c r="D98" s="119" t="s">
        <v>35</v>
      </c>
      <c r="E98" s="102" t="s">
        <v>200</v>
      </c>
      <c r="F98" s="103"/>
      <c r="G98" s="104"/>
      <c r="H98" s="103"/>
      <c r="I98" s="104">
        <v>2400</v>
      </c>
      <c r="J98" s="40">
        <f t="shared" ref="J98:K98" si="94">J97+F98-H98</f>
        <v>86934</v>
      </c>
      <c r="K98" s="41">
        <f t="shared" si="94"/>
        <v>101856</v>
      </c>
      <c r="L98" s="42">
        <f t="shared" si="0"/>
        <v>188790</v>
      </c>
    </row>
    <row r="99" spans="1:12" ht="19.5" customHeight="1">
      <c r="A99" s="99"/>
      <c r="B99" s="100" t="s">
        <v>201</v>
      </c>
      <c r="C99" s="101">
        <v>1080531</v>
      </c>
      <c r="D99" s="119" t="s">
        <v>35</v>
      </c>
      <c r="E99" s="102" t="s">
        <v>202</v>
      </c>
      <c r="F99" s="103"/>
      <c r="G99" s="104"/>
      <c r="H99" s="103"/>
      <c r="I99" s="104">
        <v>6500</v>
      </c>
      <c r="J99" s="40">
        <f t="shared" ref="J99:K99" si="95">J98+F99-H99</f>
        <v>86934</v>
      </c>
      <c r="K99" s="41">
        <f t="shared" si="95"/>
        <v>95356</v>
      </c>
      <c r="L99" s="42">
        <f t="shared" si="0"/>
        <v>182290</v>
      </c>
    </row>
    <row r="100" spans="1:12" ht="19.5" customHeight="1">
      <c r="A100" s="71"/>
      <c r="B100" s="72" t="s">
        <v>203</v>
      </c>
      <c r="C100" s="73">
        <v>1080603</v>
      </c>
      <c r="D100" s="96" t="s">
        <v>10</v>
      </c>
      <c r="E100" s="98" t="s">
        <v>204</v>
      </c>
      <c r="F100" s="75"/>
      <c r="G100" s="76"/>
      <c r="H100" s="75">
        <v>15750</v>
      </c>
      <c r="I100" s="76"/>
      <c r="J100" s="30">
        <f t="shared" ref="J100:K100" si="96">J99+F100-H100</f>
        <v>71184</v>
      </c>
      <c r="K100" s="31">
        <f t="shared" si="96"/>
        <v>95356</v>
      </c>
      <c r="L100" s="32">
        <f t="shared" si="0"/>
        <v>166540</v>
      </c>
    </row>
    <row r="101" spans="1:12" ht="19.5" customHeight="1">
      <c r="A101" s="71" t="s">
        <v>205</v>
      </c>
      <c r="B101" s="72"/>
      <c r="C101" s="73">
        <v>1080603</v>
      </c>
      <c r="D101" s="96" t="s">
        <v>10</v>
      </c>
      <c r="E101" s="27" t="s">
        <v>168</v>
      </c>
      <c r="F101" s="75">
        <v>2000</v>
      </c>
      <c r="G101" s="76"/>
      <c r="H101" s="75"/>
      <c r="I101" s="76"/>
      <c r="J101" s="30">
        <f t="shared" ref="J101:K101" si="97">J100+F101-H101</f>
        <v>73184</v>
      </c>
      <c r="K101" s="31">
        <f t="shared" si="97"/>
        <v>95356</v>
      </c>
      <c r="L101" s="32">
        <f t="shared" si="0"/>
        <v>168540</v>
      </c>
    </row>
    <row r="102" spans="1:12" ht="19.5" customHeight="1">
      <c r="A102" s="71" t="s">
        <v>206</v>
      </c>
      <c r="B102" s="72"/>
      <c r="C102" s="73">
        <v>1080603</v>
      </c>
      <c r="D102" s="96" t="s">
        <v>10</v>
      </c>
      <c r="E102" s="27" t="s">
        <v>140</v>
      </c>
      <c r="F102" s="75">
        <v>1000</v>
      </c>
      <c r="G102" s="76"/>
      <c r="H102" s="75"/>
      <c r="I102" s="76"/>
      <c r="J102" s="30">
        <f t="shared" ref="J102:K102" si="98">J101+F102-H102</f>
        <v>74184</v>
      </c>
      <c r="K102" s="31">
        <f t="shared" si="98"/>
        <v>95356</v>
      </c>
      <c r="L102" s="32">
        <f t="shared" si="0"/>
        <v>169540</v>
      </c>
    </row>
    <row r="103" spans="1:12" ht="19.5" customHeight="1">
      <c r="A103" s="71"/>
      <c r="B103" s="72" t="s">
        <v>207</v>
      </c>
      <c r="C103" s="73">
        <v>1080606</v>
      </c>
      <c r="D103" s="96" t="s">
        <v>10</v>
      </c>
      <c r="E103" s="27" t="s">
        <v>208</v>
      </c>
      <c r="F103" s="75"/>
      <c r="G103" s="76"/>
      <c r="H103" s="75"/>
      <c r="I103" s="76">
        <v>1000</v>
      </c>
      <c r="J103" s="30">
        <f t="shared" ref="J103:K103" si="99">J102+F103-H103</f>
        <v>74184</v>
      </c>
      <c r="K103" s="31">
        <f t="shared" si="99"/>
        <v>94356</v>
      </c>
      <c r="L103" s="32">
        <f t="shared" si="0"/>
        <v>168540</v>
      </c>
    </row>
    <row r="104" spans="1:12" ht="19.5" customHeight="1">
      <c r="A104" s="71" t="s">
        <v>209</v>
      </c>
      <c r="B104" s="72"/>
      <c r="C104" s="73">
        <v>1080606</v>
      </c>
      <c r="D104" s="96" t="s">
        <v>10</v>
      </c>
      <c r="E104" s="27" t="s">
        <v>210</v>
      </c>
      <c r="F104" s="75">
        <v>1200</v>
      </c>
      <c r="G104" s="76"/>
      <c r="H104" s="75"/>
      <c r="I104" s="76"/>
      <c r="J104" s="30">
        <f t="shared" ref="J104:K104" si="100">J103+F104-H104</f>
        <v>75384</v>
      </c>
      <c r="K104" s="31">
        <f t="shared" si="100"/>
        <v>94356</v>
      </c>
      <c r="L104" s="32">
        <f t="shared" si="0"/>
        <v>169740</v>
      </c>
    </row>
    <row r="105" spans="1:12" ht="19.5" customHeight="1">
      <c r="A105" s="71" t="s">
        <v>211</v>
      </c>
      <c r="B105" s="72"/>
      <c r="C105" s="73">
        <v>1080606</v>
      </c>
      <c r="D105" s="96" t="s">
        <v>10</v>
      </c>
      <c r="E105" s="27" t="s">
        <v>160</v>
      </c>
      <c r="F105" s="75">
        <v>3000</v>
      </c>
      <c r="G105" s="76"/>
      <c r="H105" s="75"/>
      <c r="I105" s="76"/>
      <c r="J105" s="30">
        <f t="shared" ref="J105:K105" si="101">J104+F105-H105</f>
        <v>78384</v>
      </c>
      <c r="K105" s="31">
        <f t="shared" si="101"/>
        <v>94356</v>
      </c>
      <c r="L105" s="32">
        <f t="shared" si="0"/>
        <v>172740</v>
      </c>
    </row>
    <row r="106" spans="1:12" ht="19.5" customHeight="1">
      <c r="A106" s="71" t="s">
        <v>212</v>
      </c>
      <c r="B106" s="72"/>
      <c r="C106" s="73">
        <v>1080606</v>
      </c>
      <c r="D106" s="96" t="s">
        <v>10</v>
      </c>
      <c r="E106" s="27" t="s">
        <v>213</v>
      </c>
      <c r="F106" s="75">
        <v>2000</v>
      </c>
      <c r="G106" s="76"/>
      <c r="H106" s="75"/>
      <c r="I106" s="76"/>
      <c r="J106" s="30">
        <f t="shared" ref="J106:K106" si="102">J105+F106-H106</f>
        <v>80384</v>
      </c>
      <c r="K106" s="31">
        <f t="shared" si="102"/>
        <v>94356</v>
      </c>
      <c r="L106" s="32">
        <f t="shared" si="0"/>
        <v>174740</v>
      </c>
    </row>
    <row r="107" spans="1:12" ht="19.5" customHeight="1">
      <c r="A107" s="71" t="s">
        <v>214</v>
      </c>
      <c r="B107" s="72"/>
      <c r="C107" s="73">
        <v>1080606</v>
      </c>
      <c r="D107" s="96" t="s">
        <v>10</v>
      </c>
      <c r="E107" s="27" t="s">
        <v>148</v>
      </c>
      <c r="F107" s="75">
        <v>3600</v>
      </c>
      <c r="G107" s="76"/>
      <c r="H107" s="75"/>
      <c r="I107" s="76"/>
      <c r="J107" s="120">
        <f t="shared" ref="J107:K107" si="103">J106+F107-H107</f>
        <v>83984</v>
      </c>
      <c r="K107" s="31">
        <f t="shared" si="103"/>
        <v>94356</v>
      </c>
      <c r="L107" s="32">
        <f t="shared" si="0"/>
        <v>178340</v>
      </c>
    </row>
    <row r="108" spans="1:12" ht="19.5" customHeight="1">
      <c r="A108" s="105"/>
      <c r="B108" s="106" t="s">
        <v>215</v>
      </c>
      <c r="C108" s="107">
        <v>1080610</v>
      </c>
      <c r="D108" s="108" t="s">
        <v>46</v>
      </c>
      <c r="E108" s="109" t="s">
        <v>216</v>
      </c>
      <c r="F108" s="110"/>
      <c r="G108" s="111"/>
      <c r="H108" s="110"/>
      <c r="I108" s="111">
        <v>5120</v>
      </c>
      <c r="J108" s="121">
        <f t="shared" ref="J108:K108" si="104">J107+F108-H108</f>
        <v>83984</v>
      </c>
      <c r="K108" s="63">
        <f t="shared" si="104"/>
        <v>89236</v>
      </c>
      <c r="L108" s="64">
        <f t="shared" si="0"/>
        <v>173220</v>
      </c>
    </row>
    <row r="109" spans="1:12" ht="19.5" customHeight="1">
      <c r="A109" s="105"/>
      <c r="B109" s="106" t="s">
        <v>217</v>
      </c>
      <c r="C109" s="107">
        <v>1080610</v>
      </c>
      <c r="D109" s="108" t="s">
        <v>46</v>
      </c>
      <c r="E109" s="109" t="s">
        <v>218</v>
      </c>
      <c r="F109" s="110"/>
      <c r="G109" s="111"/>
      <c r="H109" s="110"/>
      <c r="I109" s="111">
        <v>2600</v>
      </c>
      <c r="J109" s="121">
        <f t="shared" ref="J109:K109" si="105">J108+F109-H109</f>
        <v>83984</v>
      </c>
      <c r="K109" s="63">
        <f t="shared" si="105"/>
        <v>86636</v>
      </c>
      <c r="L109" s="64">
        <f t="shared" si="0"/>
        <v>170620</v>
      </c>
    </row>
    <row r="110" spans="1:12" ht="19.5" customHeight="1">
      <c r="A110" s="71" t="s">
        <v>219</v>
      </c>
      <c r="B110" s="72"/>
      <c r="C110" s="73">
        <v>1080619</v>
      </c>
      <c r="D110" s="96" t="s">
        <v>10</v>
      </c>
      <c r="E110" s="27" t="s">
        <v>220</v>
      </c>
      <c r="F110" s="75">
        <v>2000</v>
      </c>
      <c r="G110" s="76"/>
      <c r="H110" s="75"/>
      <c r="I110" s="76"/>
      <c r="J110" s="120">
        <f t="shared" ref="J110:K110" si="106">J109+F110-H110</f>
        <v>85984</v>
      </c>
      <c r="K110" s="31">
        <f t="shared" si="106"/>
        <v>86636</v>
      </c>
      <c r="L110" s="32">
        <f t="shared" si="0"/>
        <v>172620</v>
      </c>
    </row>
    <row r="111" spans="1:12" ht="19.5" customHeight="1">
      <c r="A111" s="77" t="s">
        <v>221</v>
      </c>
      <c r="B111" s="94"/>
      <c r="C111" s="79">
        <v>1080619</v>
      </c>
      <c r="D111" s="95" t="s">
        <v>10</v>
      </c>
      <c r="E111" s="97" t="s">
        <v>222</v>
      </c>
      <c r="F111" s="81"/>
      <c r="G111" s="82">
        <v>15000</v>
      </c>
      <c r="H111" s="81"/>
      <c r="I111" s="82"/>
      <c r="J111" s="122">
        <f t="shared" ref="J111:K111" si="107">J110+F111-H111</f>
        <v>85984</v>
      </c>
      <c r="K111" s="54">
        <f t="shared" si="107"/>
        <v>101636</v>
      </c>
      <c r="L111" s="22">
        <f t="shared" si="0"/>
        <v>187620</v>
      </c>
    </row>
    <row r="112" spans="1:12" ht="19.5" customHeight="1">
      <c r="A112" s="77"/>
      <c r="B112" s="94"/>
      <c r="C112" s="79"/>
      <c r="D112" s="95" t="s">
        <v>14</v>
      </c>
      <c r="E112" s="97" t="s">
        <v>70</v>
      </c>
      <c r="F112" s="81"/>
      <c r="G112" s="82">
        <v>238</v>
      </c>
      <c r="H112" s="81"/>
      <c r="I112" s="82"/>
      <c r="J112" s="122">
        <f t="shared" ref="J112:K112" si="108">J111+F112-H112</f>
        <v>85984</v>
      </c>
      <c r="K112" s="54">
        <f t="shared" si="108"/>
        <v>101874</v>
      </c>
      <c r="L112" s="22">
        <f t="shared" si="0"/>
        <v>187858</v>
      </c>
    </row>
    <row r="113" spans="1:12" ht="19.5" customHeight="1">
      <c r="A113" s="71" t="s">
        <v>223</v>
      </c>
      <c r="B113" s="72"/>
      <c r="C113" s="73">
        <v>1080715</v>
      </c>
      <c r="D113" s="96" t="s">
        <v>10</v>
      </c>
      <c r="E113" s="27" t="s">
        <v>224</v>
      </c>
      <c r="F113" s="75">
        <v>34000</v>
      </c>
      <c r="G113" s="76"/>
      <c r="H113" s="75"/>
      <c r="I113" s="76"/>
      <c r="J113" s="120">
        <f t="shared" ref="J113:K113" si="109">J112+F113-H113</f>
        <v>119984</v>
      </c>
      <c r="K113" s="31">
        <f t="shared" si="109"/>
        <v>101874</v>
      </c>
      <c r="L113" s="32">
        <f t="shared" si="0"/>
        <v>221858</v>
      </c>
    </row>
    <row r="114" spans="1:12" ht="19.5" customHeight="1">
      <c r="A114" s="77"/>
      <c r="B114" s="94"/>
      <c r="C114" s="79"/>
      <c r="D114" s="95"/>
      <c r="E114" s="97"/>
      <c r="F114" s="81"/>
      <c r="G114" s="82"/>
      <c r="H114" s="81"/>
      <c r="I114" s="82"/>
      <c r="J114" s="122"/>
      <c r="K114" s="54"/>
      <c r="L114" s="22"/>
    </row>
    <row r="115" spans="1:12" ht="19.5" customHeight="1">
      <c r="A115" s="77"/>
      <c r="B115" s="94"/>
      <c r="C115" s="79"/>
      <c r="D115" s="95"/>
      <c r="E115" s="97"/>
      <c r="F115" s="81"/>
      <c r="G115" s="82"/>
      <c r="H115" s="81"/>
      <c r="I115" s="82"/>
      <c r="J115" s="122"/>
      <c r="K115" s="54"/>
      <c r="L115" s="22"/>
    </row>
    <row r="116" spans="1:12" ht="19.5" customHeight="1">
      <c r="A116" s="77"/>
      <c r="B116" s="94"/>
      <c r="C116" s="79"/>
      <c r="D116" s="95"/>
      <c r="E116" s="97"/>
      <c r="F116" s="81"/>
      <c r="G116" s="82"/>
      <c r="H116" s="81"/>
      <c r="I116" s="82"/>
      <c r="J116" s="122"/>
      <c r="K116" s="54"/>
      <c r="L116" s="22"/>
    </row>
    <row r="117" spans="1:12" ht="19.5" customHeight="1">
      <c r="A117" s="77"/>
      <c r="B117" s="94"/>
      <c r="C117" s="79"/>
      <c r="D117" s="95"/>
      <c r="E117" s="80"/>
      <c r="F117" s="81"/>
      <c r="G117" s="82"/>
      <c r="H117" s="81"/>
      <c r="I117" s="82"/>
      <c r="J117" s="122"/>
      <c r="K117" s="54"/>
      <c r="L117" s="22"/>
    </row>
    <row r="118" spans="1:12" ht="19.5" customHeight="1">
      <c r="A118" s="123"/>
      <c r="B118" s="124"/>
      <c r="C118" s="125"/>
      <c r="D118" s="126"/>
      <c r="E118" s="127"/>
      <c r="F118" s="128"/>
      <c r="G118" s="129"/>
      <c r="H118" s="128"/>
      <c r="I118" s="129"/>
      <c r="J118" s="130"/>
      <c r="K118" s="131"/>
      <c r="L118" s="132"/>
    </row>
    <row r="119" spans="1:12" ht="19.5" customHeight="1">
      <c r="A119" s="133"/>
      <c r="B119" s="133"/>
      <c r="C119" s="133"/>
      <c r="D119" s="134"/>
      <c r="E119" s="135"/>
      <c r="F119" s="134"/>
      <c r="G119" s="134"/>
      <c r="H119" s="134"/>
      <c r="I119" s="134"/>
      <c r="J119" s="134"/>
      <c r="K119" s="134"/>
      <c r="L119" s="136"/>
    </row>
    <row r="120" spans="1:12" ht="19.5" customHeight="1">
      <c r="A120" s="133"/>
      <c r="B120" s="133"/>
      <c r="C120" s="133"/>
      <c r="D120" s="134"/>
      <c r="E120" s="135"/>
      <c r="F120" s="134"/>
      <c r="G120" s="134"/>
      <c r="H120" s="134"/>
      <c r="I120" s="134"/>
      <c r="J120" s="134"/>
      <c r="K120" s="134"/>
      <c r="L120" s="136"/>
    </row>
    <row r="121" spans="1:12" ht="19.5" customHeight="1">
      <c r="A121" s="133"/>
      <c r="B121" s="133"/>
      <c r="C121" s="133"/>
      <c r="D121" s="134"/>
      <c r="E121" s="135"/>
      <c r="F121" s="134"/>
      <c r="G121" s="134"/>
      <c r="H121" s="134"/>
      <c r="I121" s="134"/>
      <c r="J121" s="134"/>
      <c r="K121" s="134"/>
      <c r="L121" s="136"/>
    </row>
    <row r="122" spans="1:12" ht="19.5" customHeight="1">
      <c r="A122" s="133"/>
      <c r="B122" s="133"/>
      <c r="C122" s="133"/>
      <c r="D122" s="134"/>
      <c r="E122" s="135"/>
      <c r="F122" s="134"/>
      <c r="G122" s="134"/>
      <c r="H122" s="134"/>
      <c r="I122" s="134"/>
      <c r="J122" s="134"/>
      <c r="K122" s="134"/>
      <c r="L122" s="136"/>
    </row>
    <row r="123" spans="1:12" ht="19.5" customHeight="1">
      <c r="A123" s="133"/>
      <c r="B123" s="133"/>
      <c r="C123" s="133"/>
      <c r="D123" s="134"/>
      <c r="E123" s="135"/>
      <c r="F123" s="134"/>
      <c r="G123" s="134"/>
      <c r="H123" s="134"/>
      <c r="I123" s="134"/>
      <c r="J123" s="134"/>
      <c r="K123" s="134"/>
      <c r="L123" s="136"/>
    </row>
    <row r="124" spans="1:12" ht="19.5" customHeight="1">
      <c r="A124" s="133"/>
      <c r="B124" s="133"/>
      <c r="C124" s="133"/>
      <c r="D124" s="134"/>
      <c r="E124" s="135"/>
      <c r="F124" s="134"/>
      <c r="G124" s="134"/>
      <c r="H124" s="134"/>
      <c r="I124" s="134"/>
      <c r="J124" s="134"/>
      <c r="K124" s="134"/>
      <c r="L124" s="136"/>
    </row>
    <row r="125" spans="1:12" ht="19.5" customHeight="1">
      <c r="A125" s="133"/>
      <c r="B125" s="133"/>
      <c r="C125" s="133"/>
      <c r="D125" s="134"/>
      <c r="E125" s="135"/>
      <c r="F125" s="134"/>
      <c r="G125" s="134"/>
      <c r="H125" s="134"/>
      <c r="I125" s="134"/>
      <c r="J125" s="134"/>
      <c r="K125" s="134"/>
      <c r="L125" s="136"/>
    </row>
    <row r="126" spans="1:12" ht="19.5" customHeight="1">
      <c r="A126" s="133"/>
      <c r="B126" s="133"/>
      <c r="C126" s="133"/>
      <c r="D126" s="134"/>
      <c r="E126" s="135"/>
      <c r="F126" s="134"/>
      <c r="G126" s="134"/>
      <c r="H126" s="134"/>
      <c r="I126" s="134"/>
      <c r="J126" s="134"/>
      <c r="K126" s="134"/>
      <c r="L126" s="136"/>
    </row>
    <row r="127" spans="1:12" ht="19.5" customHeight="1">
      <c r="A127" s="133"/>
      <c r="B127" s="133"/>
      <c r="C127" s="133"/>
      <c r="D127" s="134"/>
      <c r="E127" s="135"/>
      <c r="F127" s="134"/>
      <c r="G127" s="134"/>
      <c r="H127" s="134"/>
      <c r="I127" s="134"/>
      <c r="J127" s="134"/>
      <c r="K127" s="134"/>
      <c r="L127" s="136"/>
    </row>
    <row r="128" spans="1:12" ht="19.5" customHeight="1">
      <c r="A128" s="133"/>
      <c r="B128" s="133"/>
      <c r="C128" s="133"/>
      <c r="D128" s="134"/>
      <c r="E128" s="135"/>
      <c r="F128" s="134"/>
      <c r="G128" s="134"/>
      <c r="H128" s="134"/>
      <c r="I128" s="134"/>
      <c r="J128" s="134"/>
      <c r="K128" s="134"/>
      <c r="L128" s="136"/>
    </row>
    <row r="129" spans="1:12" ht="19.5" customHeight="1">
      <c r="A129" s="133"/>
      <c r="B129" s="133"/>
      <c r="C129" s="133"/>
      <c r="D129" s="134"/>
      <c r="E129" s="135"/>
      <c r="F129" s="134"/>
      <c r="G129" s="134"/>
      <c r="H129" s="134"/>
      <c r="I129" s="134"/>
      <c r="J129" s="134"/>
      <c r="K129" s="134"/>
      <c r="L129" s="136"/>
    </row>
    <row r="130" spans="1:12" ht="19.5" customHeight="1">
      <c r="A130" s="133"/>
      <c r="B130" s="133"/>
      <c r="C130" s="133"/>
      <c r="D130" s="134"/>
      <c r="E130" s="135"/>
      <c r="F130" s="134"/>
      <c r="G130" s="134"/>
      <c r="H130" s="134"/>
      <c r="I130" s="134"/>
      <c r="J130" s="134"/>
      <c r="K130" s="134"/>
      <c r="L130" s="136"/>
    </row>
    <row r="131" spans="1:12" ht="19.5" customHeight="1">
      <c r="A131" s="133"/>
      <c r="B131" s="133"/>
      <c r="C131" s="133"/>
      <c r="D131" s="134"/>
      <c r="E131" s="135"/>
      <c r="F131" s="134"/>
      <c r="G131" s="134"/>
      <c r="H131" s="134"/>
      <c r="I131" s="134"/>
      <c r="J131" s="134"/>
      <c r="K131" s="134"/>
      <c r="L131" s="136"/>
    </row>
    <row r="132" spans="1:12" ht="19.5" customHeight="1">
      <c r="A132" s="133"/>
      <c r="B132" s="133"/>
      <c r="C132" s="133"/>
      <c r="D132" s="134"/>
      <c r="E132" s="135"/>
      <c r="F132" s="134"/>
      <c r="G132" s="134"/>
      <c r="H132" s="134"/>
      <c r="I132" s="134"/>
      <c r="J132" s="134"/>
      <c r="K132" s="134"/>
      <c r="L132" s="136"/>
    </row>
    <row r="133" spans="1:12" ht="19.5" customHeight="1">
      <c r="A133" s="133"/>
      <c r="B133" s="133"/>
      <c r="C133" s="133"/>
      <c r="D133" s="134"/>
      <c r="E133" s="135"/>
      <c r="F133" s="134"/>
      <c r="G133" s="134"/>
      <c r="H133" s="134"/>
      <c r="I133" s="134"/>
      <c r="J133" s="134"/>
      <c r="K133" s="134"/>
      <c r="L133" s="136"/>
    </row>
    <row r="134" spans="1:12" ht="19.5" customHeight="1">
      <c r="A134" s="133"/>
      <c r="B134" s="133"/>
      <c r="C134" s="133"/>
      <c r="D134" s="134"/>
      <c r="E134" s="135"/>
      <c r="F134" s="134"/>
      <c r="G134" s="134"/>
      <c r="H134" s="134"/>
      <c r="I134" s="134"/>
      <c r="J134" s="134"/>
      <c r="K134" s="134"/>
      <c r="L134" s="136"/>
    </row>
    <row r="135" spans="1:12" ht="19.5" customHeight="1">
      <c r="A135" s="133"/>
      <c r="B135" s="133"/>
      <c r="C135" s="133"/>
      <c r="D135" s="134"/>
      <c r="E135" s="135"/>
      <c r="F135" s="134"/>
      <c r="G135" s="134"/>
      <c r="H135" s="134"/>
      <c r="I135" s="134"/>
      <c r="J135" s="134"/>
      <c r="K135" s="134"/>
      <c r="L135" s="136"/>
    </row>
    <row r="136" spans="1:12" ht="19.5" customHeight="1">
      <c r="A136" s="133"/>
      <c r="B136" s="133"/>
      <c r="C136" s="133"/>
      <c r="D136" s="134"/>
      <c r="E136" s="135"/>
      <c r="F136" s="134"/>
      <c r="G136" s="134"/>
      <c r="H136" s="134"/>
      <c r="I136" s="134"/>
      <c r="J136" s="134"/>
      <c r="K136" s="134"/>
      <c r="L136" s="136"/>
    </row>
    <row r="137" spans="1:12" ht="19.5" customHeight="1">
      <c r="A137" s="133"/>
      <c r="B137" s="133"/>
      <c r="C137" s="133"/>
      <c r="D137" s="134"/>
      <c r="E137" s="135"/>
      <c r="F137" s="134"/>
      <c r="G137" s="134"/>
      <c r="H137" s="134"/>
      <c r="I137" s="134"/>
      <c r="J137" s="134"/>
      <c r="K137" s="134"/>
      <c r="L137" s="136"/>
    </row>
    <row r="138" spans="1:12" ht="19.5" customHeight="1">
      <c r="A138" s="133"/>
      <c r="B138" s="133"/>
      <c r="C138" s="133"/>
      <c r="D138" s="134"/>
      <c r="E138" s="135"/>
      <c r="F138" s="134"/>
      <c r="G138" s="134"/>
      <c r="H138" s="134"/>
      <c r="I138" s="134"/>
      <c r="J138" s="134"/>
      <c r="K138" s="134"/>
      <c r="L138" s="136"/>
    </row>
    <row r="139" spans="1:12" ht="19.5" customHeight="1">
      <c r="A139" s="133"/>
      <c r="B139" s="133"/>
      <c r="C139" s="133"/>
      <c r="D139" s="134"/>
      <c r="E139" s="135"/>
      <c r="F139" s="134"/>
      <c r="G139" s="134"/>
      <c r="H139" s="134"/>
      <c r="I139" s="134"/>
      <c r="J139" s="134"/>
      <c r="K139" s="134"/>
      <c r="L139" s="136"/>
    </row>
  </sheetData>
  <mergeCells count="5">
    <mergeCell ref="A2:B2"/>
    <mergeCell ref="A1:L1"/>
    <mergeCell ref="F2:G2"/>
    <mergeCell ref="H2:I2"/>
    <mergeCell ref="J2:K2"/>
  </mergeCells>
  <phoneticPr fontId="12" type="noConversion"/>
  <pageMargins left="0.25" right="0.25" top="0.75" bottom="0.75" header="0" footer="0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tabSelected="1" topLeftCell="A19" workbookViewId="0">
      <selection activeCell="C133" sqref="C133"/>
    </sheetView>
  </sheetViews>
  <sheetFormatPr defaultColWidth="12.625" defaultRowHeight="15" customHeight="1"/>
  <cols>
    <col min="1" max="1" width="8.75" customWidth="1"/>
    <col min="2" max="2" width="7.375" customWidth="1"/>
    <col min="3" max="3" width="56" customWidth="1"/>
    <col min="4" max="4" width="11.375" customWidth="1"/>
    <col min="5" max="5" width="13.875" customWidth="1"/>
    <col min="6" max="6" width="11" customWidth="1"/>
    <col min="7" max="11" width="7.75" customWidth="1"/>
  </cols>
  <sheetData>
    <row r="1" spans="1:11" ht="19.5" customHeight="1">
      <c r="A1" s="202" t="s">
        <v>225</v>
      </c>
      <c r="B1" s="203"/>
      <c r="C1" s="203"/>
      <c r="D1" s="203"/>
      <c r="E1" s="204"/>
      <c r="F1" s="134"/>
      <c r="G1" s="134"/>
      <c r="H1" s="134"/>
      <c r="I1" s="134"/>
      <c r="J1" s="134"/>
      <c r="K1" s="134"/>
    </row>
    <row r="2" spans="1:11" ht="19.5" customHeight="1">
      <c r="A2" s="6" t="s">
        <v>226</v>
      </c>
      <c r="B2" s="6"/>
      <c r="C2" s="137" t="s">
        <v>3</v>
      </c>
      <c r="D2" s="12" t="s">
        <v>4</v>
      </c>
      <c r="E2" s="12" t="s">
        <v>5</v>
      </c>
      <c r="F2" s="138"/>
      <c r="G2" s="138"/>
      <c r="H2" s="138"/>
      <c r="I2" s="138"/>
      <c r="J2" s="138"/>
      <c r="K2" s="138"/>
    </row>
    <row r="3" spans="1:11" ht="19.5" customHeight="1">
      <c r="A3" s="57">
        <v>1071129</v>
      </c>
      <c r="B3" s="58" t="s">
        <v>46</v>
      </c>
      <c r="C3" s="59" t="s">
        <v>47</v>
      </c>
      <c r="D3" s="139"/>
      <c r="E3" s="139">
        <v>3000</v>
      </c>
      <c r="F3" s="134"/>
      <c r="G3" s="134"/>
      <c r="H3" s="134"/>
      <c r="I3" s="134"/>
      <c r="J3" s="134"/>
      <c r="K3" s="134"/>
    </row>
    <row r="4" spans="1:11" ht="19.5" customHeight="1">
      <c r="A4" s="107">
        <v>1080403</v>
      </c>
      <c r="B4" s="108" t="s">
        <v>46</v>
      </c>
      <c r="C4" s="109" t="s">
        <v>132</v>
      </c>
      <c r="D4" s="139"/>
      <c r="E4" s="139">
        <v>2700</v>
      </c>
      <c r="F4" s="134"/>
      <c r="G4" s="134"/>
      <c r="H4" s="134"/>
      <c r="I4" s="134"/>
      <c r="J4" s="134"/>
      <c r="K4" s="134"/>
    </row>
    <row r="5" spans="1:11" ht="19.5" customHeight="1">
      <c r="A5" s="107">
        <v>1080510</v>
      </c>
      <c r="B5" s="58" t="s">
        <v>46</v>
      </c>
      <c r="C5" s="109" t="s">
        <v>190</v>
      </c>
      <c r="D5" s="139"/>
      <c r="E5" s="139">
        <v>5000</v>
      </c>
      <c r="F5" s="134"/>
      <c r="G5" s="134"/>
      <c r="H5" s="134"/>
      <c r="I5" s="134"/>
      <c r="J5" s="134"/>
      <c r="K5" s="134"/>
    </row>
    <row r="6" spans="1:11" ht="19.5" customHeight="1">
      <c r="A6" s="107">
        <v>1080423</v>
      </c>
      <c r="B6" s="108" t="s">
        <v>46</v>
      </c>
      <c r="C6" s="109" t="s">
        <v>194</v>
      </c>
      <c r="D6" s="139"/>
      <c r="E6" s="139">
        <v>3000</v>
      </c>
      <c r="F6" s="134"/>
      <c r="G6" s="134"/>
      <c r="H6" s="134"/>
      <c r="I6" s="134"/>
      <c r="J6" s="134"/>
      <c r="K6" s="134"/>
    </row>
    <row r="7" spans="1:11" ht="19.5" customHeight="1">
      <c r="A7" s="107">
        <v>1080610</v>
      </c>
      <c r="B7" s="108" t="s">
        <v>46</v>
      </c>
      <c r="C7" s="109" t="s">
        <v>216</v>
      </c>
      <c r="D7" s="139"/>
      <c r="E7" s="139">
        <v>5120</v>
      </c>
      <c r="F7" s="134"/>
      <c r="G7" s="134"/>
      <c r="H7" s="134"/>
      <c r="I7" s="134"/>
      <c r="J7" s="134"/>
      <c r="K7" s="134"/>
    </row>
    <row r="8" spans="1:11" ht="19.5" customHeight="1">
      <c r="A8" s="107">
        <v>1080610</v>
      </c>
      <c r="B8" s="108" t="s">
        <v>46</v>
      </c>
      <c r="C8" s="109" t="s">
        <v>218</v>
      </c>
      <c r="D8" s="139"/>
      <c r="E8" s="139">
        <v>2600</v>
      </c>
      <c r="F8" s="134"/>
      <c r="G8" s="134"/>
      <c r="H8" s="134"/>
      <c r="I8" s="134"/>
      <c r="J8" s="134"/>
      <c r="K8" s="134"/>
    </row>
    <row r="9" spans="1:11" ht="19.5" customHeight="1">
      <c r="A9" s="15"/>
      <c r="B9" s="16"/>
      <c r="C9" s="140" t="s">
        <v>227</v>
      </c>
      <c r="D9" s="205">
        <f>SUM(E3:E8)</f>
        <v>21420</v>
      </c>
      <c r="E9" s="201"/>
      <c r="F9" s="134"/>
      <c r="G9" s="134"/>
      <c r="H9" s="134"/>
      <c r="I9" s="134"/>
      <c r="J9" s="134"/>
      <c r="K9" s="134"/>
    </row>
    <row r="10" spans="1:11" ht="12.75" customHeight="1">
      <c r="A10" s="206"/>
      <c r="B10" s="195"/>
      <c r="C10" s="195"/>
      <c r="D10" s="207"/>
      <c r="E10" s="141"/>
      <c r="F10" s="134"/>
      <c r="G10" s="134"/>
      <c r="H10" s="134"/>
      <c r="I10" s="134"/>
      <c r="J10" s="134"/>
      <c r="K10" s="134"/>
    </row>
    <row r="11" spans="1:11" ht="19.5" customHeight="1">
      <c r="A11" s="35">
        <v>1071105</v>
      </c>
      <c r="B11" s="36" t="s">
        <v>35</v>
      </c>
      <c r="C11" s="142" t="s">
        <v>36</v>
      </c>
      <c r="D11" s="143"/>
      <c r="E11" s="144">
        <v>800</v>
      </c>
      <c r="F11" s="134"/>
      <c r="G11" s="134"/>
      <c r="H11" s="134"/>
      <c r="I11" s="134"/>
      <c r="J11" s="134"/>
      <c r="K11" s="134"/>
    </row>
    <row r="12" spans="1:11" ht="19.5" customHeight="1">
      <c r="A12" s="35">
        <v>1071113</v>
      </c>
      <c r="B12" s="36" t="s">
        <v>35</v>
      </c>
      <c r="C12" s="142" t="s">
        <v>40</v>
      </c>
      <c r="D12" s="143"/>
      <c r="E12" s="144">
        <v>600</v>
      </c>
      <c r="F12" s="134"/>
      <c r="G12" s="134"/>
      <c r="H12" s="134"/>
      <c r="I12" s="134"/>
      <c r="J12" s="134"/>
      <c r="K12" s="134"/>
    </row>
    <row r="13" spans="1:11" ht="19.5" customHeight="1">
      <c r="A13" s="35">
        <v>1071203</v>
      </c>
      <c r="B13" s="36" t="s">
        <v>35</v>
      </c>
      <c r="C13" s="142" t="s">
        <v>49</v>
      </c>
      <c r="D13" s="143"/>
      <c r="E13" s="144">
        <v>4000</v>
      </c>
      <c r="F13" s="134"/>
      <c r="G13" s="134"/>
      <c r="H13" s="134"/>
      <c r="I13" s="134"/>
      <c r="J13" s="134"/>
      <c r="K13" s="134"/>
    </row>
    <row r="14" spans="1:11" ht="19.5" customHeight="1">
      <c r="A14" s="101">
        <v>1080319</v>
      </c>
      <c r="B14" s="119" t="s">
        <v>35</v>
      </c>
      <c r="C14" s="145" t="s">
        <v>119</v>
      </c>
      <c r="D14" s="143"/>
      <c r="E14" s="144">
        <v>17700</v>
      </c>
      <c r="F14" s="146"/>
      <c r="G14" s="134"/>
      <c r="H14" s="134"/>
      <c r="I14" s="134"/>
      <c r="J14" s="134"/>
      <c r="K14" s="134"/>
    </row>
    <row r="15" spans="1:11" ht="19.5" customHeight="1">
      <c r="A15" s="101">
        <v>1080320</v>
      </c>
      <c r="B15" s="36" t="s">
        <v>35</v>
      </c>
      <c r="C15" s="102" t="s">
        <v>126</v>
      </c>
      <c r="D15" s="143"/>
      <c r="E15" s="144">
        <v>2400</v>
      </c>
      <c r="F15" s="146"/>
      <c r="G15" s="134"/>
      <c r="H15" s="134"/>
      <c r="I15" s="134"/>
      <c r="J15" s="134"/>
      <c r="K15" s="134"/>
    </row>
    <row r="16" spans="1:11" ht="19.5" customHeight="1">
      <c r="A16" s="101">
        <v>1080320</v>
      </c>
      <c r="B16" s="36" t="s">
        <v>35</v>
      </c>
      <c r="C16" s="102" t="s">
        <v>128</v>
      </c>
      <c r="D16" s="143"/>
      <c r="E16" s="144">
        <v>2400</v>
      </c>
      <c r="F16" s="146"/>
      <c r="G16" s="134"/>
      <c r="H16" s="134"/>
      <c r="I16" s="134"/>
      <c r="J16" s="134"/>
      <c r="K16" s="134"/>
    </row>
    <row r="17" spans="1:11" ht="19.5" customHeight="1">
      <c r="A17" s="101">
        <v>1080322</v>
      </c>
      <c r="B17" s="36" t="s">
        <v>35</v>
      </c>
      <c r="C17" s="102" t="s">
        <v>130</v>
      </c>
      <c r="D17" s="147"/>
      <c r="E17" s="148">
        <v>2000</v>
      </c>
      <c r="F17" s="146"/>
      <c r="G17" s="134"/>
      <c r="H17" s="134"/>
      <c r="I17" s="134"/>
      <c r="J17" s="134"/>
      <c r="K17" s="134"/>
    </row>
    <row r="18" spans="1:11" ht="19.5" customHeight="1">
      <c r="A18" s="101">
        <v>1080410</v>
      </c>
      <c r="B18" s="36" t="s">
        <v>35</v>
      </c>
      <c r="C18" s="102" t="s">
        <v>172</v>
      </c>
      <c r="D18" s="147"/>
      <c r="E18" s="148">
        <v>3000</v>
      </c>
      <c r="F18" s="146"/>
      <c r="G18" s="134"/>
      <c r="H18" s="134"/>
      <c r="I18" s="134"/>
      <c r="J18" s="134"/>
      <c r="K18" s="134"/>
    </row>
    <row r="19" spans="1:11" ht="19.5" customHeight="1">
      <c r="A19" s="101">
        <v>1080410</v>
      </c>
      <c r="B19" s="36" t="s">
        <v>35</v>
      </c>
      <c r="C19" s="102" t="s">
        <v>174</v>
      </c>
      <c r="D19" s="147"/>
      <c r="E19" s="148">
        <v>1000</v>
      </c>
      <c r="F19" s="146"/>
      <c r="G19" s="134"/>
      <c r="H19" s="134"/>
      <c r="I19" s="134"/>
      <c r="J19" s="134"/>
      <c r="K19" s="134"/>
    </row>
    <row r="20" spans="1:11" ht="19.5" customHeight="1">
      <c r="A20" s="101">
        <v>1080410</v>
      </c>
      <c r="B20" s="36" t="s">
        <v>35</v>
      </c>
      <c r="C20" s="102" t="s">
        <v>176</v>
      </c>
      <c r="D20" s="147"/>
      <c r="E20" s="148">
        <v>2000</v>
      </c>
      <c r="F20" s="146"/>
      <c r="G20" s="134"/>
      <c r="H20" s="134"/>
      <c r="I20" s="134"/>
      <c r="J20" s="134"/>
      <c r="K20" s="134"/>
    </row>
    <row r="21" spans="1:11" ht="19.5" customHeight="1">
      <c r="A21" s="101">
        <v>1080410</v>
      </c>
      <c r="B21" s="36" t="s">
        <v>35</v>
      </c>
      <c r="C21" s="102" t="s">
        <v>178</v>
      </c>
      <c r="D21" s="147"/>
      <c r="E21" s="148">
        <v>500</v>
      </c>
      <c r="F21" s="146"/>
      <c r="G21" s="134"/>
      <c r="H21" s="134"/>
      <c r="I21" s="134"/>
      <c r="J21" s="134"/>
      <c r="K21" s="134"/>
    </row>
    <row r="22" spans="1:11" ht="19.5" customHeight="1">
      <c r="A22" s="101">
        <v>1080421</v>
      </c>
      <c r="B22" s="36" t="s">
        <v>35</v>
      </c>
      <c r="C22" s="102" t="s">
        <v>180</v>
      </c>
      <c r="D22" s="147"/>
      <c r="E22" s="148">
        <v>6000</v>
      </c>
      <c r="F22" s="146"/>
      <c r="G22" s="134"/>
      <c r="H22" s="134"/>
      <c r="I22" s="134"/>
      <c r="J22" s="134"/>
      <c r="K22" s="134"/>
    </row>
    <row r="23" spans="1:11" ht="19.5" customHeight="1">
      <c r="A23" s="101">
        <v>1080421</v>
      </c>
      <c r="B23" s="36" t="s">
        <v>35</v>
      </c>
      <c r="C23" s="102" t="s">
        <v>182</v>
      </c>
      <c r="D23" s="147"/>
      <c r="E23" s="148">
        <v>4800</v>
      </c>
      <c r="F23" s="146"/>
      <c r="G23" s="134"/>
      <c r="H23" s="134"/>
      <c r="I23" s="134"/>
      <c r="J23" s="134"/>
      <c r="K23" s="134"/>
    </row>
    <row r="24" spans="1:11" ht="19.5" customHeight="1">
      <c r="A24" s="101">
        <v>1080518</v>
      </c>
      <c r="B24" s="119" t="s">
        <v>35</v>
      </c>
      <c r="C24" s="102" t="s">
        <v>196</v>
      </c>
      <c r="D24" s="147"/>
      <c r="E24" s="148">
        <v>480</v>
      </c>
      <c r="F24" s="146"/>
      <c r="G24" s="134"/>
      <c r="H24" s="134"/>
      <c r="I24" s="134"/>
      <c r="J24" s="134"/>
      <c r="K24" s="134"/>
    </row>
    <row r="25" spans="1:11" ht="19.5" customHeight="1">
      <c r="A25" s="101">
        <v>1080531</v>
      </c>
      <c r="B25" s="119" t="s">
        <v>35</v>
      </c>
      <c r="C25" s="102" t="s">
        <v>200</v>
      </c>
      <c r="D25" s="147"/>
      <c r="E25" s="148">
        <v>2400</v>
      </c>
      <c r="F25" s="146"/>
      <c r="G25" s="134"/>
      <c r="H25" s="134"/>
      <c r="I25" s="134"/>
      <c r="J25" s="134"/>
      <c r="K25" s="134"/>
    </row>
    <row r="26" spans="1:11" ht="19.5" customHeight="1">
      <c r="A26" s="101">
        <v>1080531</v>
      </c>
      <c r="B26" s="119" t="s">
        <v>35</v>
      </c>
      <c r="C26" s="102" t="s">
        <v>202</v>
      </c>
      <c r="D26" s="147"/>
      <c r="E26" s="148">
        <v>6500</v>
      </c>
      <c r="F26" s="146"/>
      <c r="G26" s="134"/>
      <c r="H26" s="134"/>
      <c r="I26" s="134"/>
      <c r="J26" s="134"/>
      <c r="K26" s="134"/>
    </row>
    <row r="27" spans="1:11" ht="21" customHeight="1">
      <c r="A27" s="15"/>
      <c r="B27" s="16"/>
      <c r="C27" s="149" t="s">
        <v>227</v>
      </c>
      <c r="D27" s="208">
        <f>SUM(E11:E26)</f>
        <v>56580</v>
      </c>
      <c r="E27" s="201"/>
      <c r="F27" s="134"/>
      <c r="G27" s="134"/>
      <c r="H27" s="134"/>
      <c r="I27" s="134"/>
      <c r="J27" s="134"/>
      <c r="K27" s="134"/>
    </row>
    <row r="28" spans="1:11" ht="13.5" customHeight="1">
      <c r="A28" s="206"/>
      <c r="B28" s="195"/>
      <c r="C28" s="195"/>
      <c r="D28" s="207"/>
      <c r="E28" s="141"/>
      <c r="F28" s="134"/>
      <c r="G28" s="134"/>
      <c r="H28" s="134"/>
      <c r="I28" s="134"/>
      <c r="J28" s="134"/>
      <c r="K28" s="134"/>
    </row>
    <row r="29" spans="1:11" ht="19.5" customHeight="1">
      <c r="A29" s="45">
        <v>1071113</v>
      </c>
      <c r="B29" s="46" t="s">
        <v>42</v>
      </c>
      <c r="C29" s="150" t="s">
        <v>43</v>
      </c>
      <c r="D29" s="151"/>
      <c r="E29" s="151">
        <v>1300</v>
      </c>
      <c r="F29" s="134"/>
      <c r="G29" s="134"/>
      <c r="H29" s="134"/>
      <c r="I29" s="134"/>
      <c r="J29" s="134"/>
      <c r="K29" s="134"/>
    </row>
    <row r="30" spans="1:11" ht="19.5" customHeight="1">
      <c r="A30" s="114">
        <v>1080308</v>
      </c>
      <c r="B30" s="115" t="s">
        <v>42</v>
      </c>
      <c r="C30" s="152" t="s">
        <v>228</v>
      </c>
      <c r="D30" s="151"/>
      <c r="E30" s="151">
        <v>7650</v>
      </c>
      <c r="F30" s="134"/>
      <c r="G30" s="134"/>
      <c r="H30" s="134"/>
      <c r="I30" s="134"/>
      <c r="J30" s="134"/>
      <c r="K30" s="134"/>
    </row>
    <row r="31" spans="1:11" ht="19.5" customHeight="1">
      <c r="A31" s="114">
        <v>1080510</v>
      </c>
      <c r="B31" s="115" t="s">
        <v>42</v>
      </c>
      <c r="C31" s="116" t="s">
        <v>192</v>
      </c>
      <c r="D31" s="151"/>
      <c r="E31" s="151">
        <v>3000</v>
      </c>
      <c r="F31" s="134"/>
      <c r="G31" s="134"/>
      <c r="H31" s="134"/>
      <c r="I31" s="134"/>
      <c r="J31" s="134"/>
      <c r="K31" s="134"/>
    </row>
    <row r="32" spans="1:11" ht="19.5" customHeight="1">
      <c r="A32" s="114">
        <v>1080520</v>
      </c>
      <c r="B32" s="115" t="s">
        <v>42</v>
      </c>
      <c r="C32" s="116" t="s">
        <v>198</v>
      </c>
      <c r="D32" s="151"/>
      <c r="E32" s="151">
        <v>6000</v>
      </c>
      <c r="F32" s="134"/>
      <c r="G32" s="134"/>
      <c r="H32" s="134"/>
      <c r="I32" s="134"/>
      <c r="J32" s="134"/>
      <c r="K32" s="134"/>
    </row>
    <row r="33" spans="1:11" ht="21.75" customHeight="1">
      <c r="A33" s="15"/>
      <c r="B33" s="16"/>
      <c r="C33" s="149" t="s">
        <v>227</v>
      </c>
      <c r="D33" s="208">
        <f>SUM(E29:E32)</f>
        <v>17950</v>
      </c>
      <c r="E33" s="201"/>
      <c r="F33" s="134"/>
      <c r="G33" s="134"/>
      <c r="H33" s="134"/>
      <c r="I33" s="134"/>
      <c r="J33" s="134"/>
      <c r="K33" s="134"/>
    </row>
    <row r="34" spans="1:11" ht="15.75" customHeight="1">
      <c r="A34" s="206"/>
      <c r="B34" s="195"/>
      <c r="C34" s="195"/>
      <c r="D34" s="207"/>
      <c r="E34" s="141"/>
      <c r="F34" s="134"/>
      <c r="G34" s="134"/>
      <c r="H34" s="134"/>
      <c r="I34" s="134"/>
      <c r="J34" s="134"/>
      <c r="K34" s="134"/>
    </row>
    <row r="35" spans="1:11" ht="19.5" customHeight="1">
      <c r="A35" s="153"/>
      <c r="B35" s="154" t="s">
        <v>229</v>
      </c>
      <c r="C35" s="155"/>
      <c r="D35" s="156"/>
      <c r="E35" s="156"/>
      <c r="F35" s="134"/>
      <c r="G35" s="134"/>
      <c r="H35" s="134"/>
      <c r="I35" s="134"/>
      <c r="J35" s="134"/>
      <c r="K35" s="134"/>
    </row>
    <row r="36" spans="1:11" ht="22.5" customHeight="1">
      <c r="A36" s="15"/>
      <c r="B36" s="16"/>
      <c r="C36" s="149" t="s">
        <v>227</v>
      </c>
      <c r="D36" s="205">
        <f>SUM(E35)</f>
        <v>0</v>
      </c>
      <c r="E36" s="201"/>
      <c r="F36" s="134"/>
      <c r="G36" s="134"/>
      <c r="H36" s="134"/>
      <c r="I36" s="134"/>
      <c r="J36" s="134"/>
      <c r="K36" s="134"/>
    </row>
    <row r="37" spans="1:11" ht="19.5" customHeight="1">
      <c r="A37" s="206"/>
      <c r="B37" s="195"/>
      <c r="C37" s="195"/>
      <c r="D37" s="207"/>
      <c r="E37" s="141"/>
      <c r="F37" s="134"/>
      <c r="G37" s="134"/>
      <c r="H37" s="134"/>
      <c r="I37" s="134"/>
      <c r="J37" s="134"/>
      <c r="K37" s="134"/>
    </row>
    <row r="38" spans="1:11" ht="19.5" customHeight="1">
      <c r="A38" s="212" t="s">
        <v>230</v>
      </c>
      <c r="B38" s="213"/>
      <c r="C38" s="157" t="s">
        <v>231</v>
      </c>
      <c r="D38" s="209">
        <f>D9+D27+D33+D36</f>
        <v>95950</v>
      </c>
      <c r="E38" s="210"/>
      <c r="F38" s="134"/>
      <c r="G38" s="134"/>
      <c r="H38" s="134"/>
      <c r="I38" s="134"/>
      <c r="J38" s="134"/>
      <c r="K38" s="134"/>
    </row>
    <row r="39" spans="1:11" ht="36" customHeight="1">
      <c r="A39" s="158"/>
      <c r="B39" s="158"/>
      <c r="C39" s="159"/>
      <c r="D39" s="159"/>
      <c r="E39" s="159"/>
      <c r="F39" s="134"/>
      <c r="G39" s="134"/>
      <c r="H39" s="134"/>
      <c r="I39" s="134"/>
      <c r="J39" s="134"/>
      <c r="K39" s="134"/>
    </row>
    <row r="40" spans="1:11" ht="19.5" customHeight="1">
      <c r="A40" s="15">
        <v>1070911</v>
      </c>
      <c r="B40" s="16" t="s">
        <v>14</v>
      </c>
      <c r="C40" s="160" t="s">
        <v>15</v>
      </c>
      <c r="D40" s="161">
        <v>66325</v>
      </c>
      <c r="E40" s="161"/>
      <c r="F40" s="162"/>
      <c r="G40" s="134"/>
      <c r="H40" s="134"/>
      <c r="I40" s="134"/>
      <c r="J40" s="134"/>
      <c r="K40" s="134"/>
    </row>
    <row r="41" spans="1:11" ht="19.5" customHeight="1">
      <c r="A41" s="15">
        <v>1071128</v>
      </c>
      <c r="B41" s="16" t="s">
        <v>14</v>
      </c>
      <c r="C41" s="160" t="s">
        <v>44</v>
      </c>
      <c r="D41" s="161">
        <v>59100</v>
      </c>
      <c r="E41" s="161"/>
      <c r="F41" s="162"/>
      <c r="G41" s="134"/>
      <c r="H41" s="134"/>
      <c r="I41" s="134"/>
      <c r="J41" s="134"/>
      <c r="K41" s="134"/>
    </row>
    <row r="42" spans="1:11" ht="19.5" customHeight="1">
      <c r="A42" s="15">
        <v>1071203</v>
      </c>
      <c r="B42" s="16" t="s">
        <v>14</v>
      </c>
      <c r="C42" s="160" t="s">
        <v>51</v>
      </c>
      <c r="D42" s="161">
        <v>84203</v>
      </c>
      <c r="E42" s="161"/>
      <c r="F42" s="162"/>
      <c r="G42" s="134"/>
      <c r="H42" s="134"/>
      <c r="I42" s="134"/>
      <c r="J42" s="134"/>
      <c r="K42" s="134"/>
    </row>
    <row r="43" spans="1:11" ht="19.5" customHeight="1">
      <c r="A43" s="15">
        <v>1071010</v>
      </c>
      <c r="B43" s="16" t="s">
        <v>14</v>
      </c>
      <c r="C43" s="160" t="s">
        <v>61</v>
      </c>
      <c r="D43" s="161"/>
      <c r="E43" s="161">
        <v>1300</v>
      </c>
      <c r="F43" s="162"/>
      <c r="G43" s="134"/>
      <c r="H43" s="134"/>
      <c r="I43" s="134"/>
      <c r="J43" s="134"/>
      <c r="K43" s="134"/>
    </row>
    <row r="44" spans="1:11" ht="19.5" customHeight="1">
      <c r="A44" s="15">
        <v>1071221</v>
      </c>
      <c r="B44" s="16" t="s">
        <v>14</v>
      </c>
      <c r="C44" s="160" t="s">
        <v>70</v>
      </c>
      <c r="D44" s="161">
        <v>161</v>
      </c>
      <c r="E44" s="161"/>
      <c r="F44" s="162"/>
      <c r="G44" s="134"/>
      <c r="H44" s="134"/>
      <c r="I44" s="134"/>
      <c r="J44" s="134"/>
      <c r="K44" s="134"/>
    </row>
    <row r="45" spans="1:11" ht="19.5" customHeight="1">
      <c r="A45" s="15">
        <v>1071222</v>
      </c>
      <c r="B45" s="16" t="s">
        <v>10</v>
      </c>
      <c r="C45" s="160" t="s">
        <v>59</v>
      </c>
      <c r="D45" s="161">
        <v>45965</v>
      </c>
      <c r="E45" s="161"/>
      <c r="F45" s="162"/>
      <c r="G45" s="134"/>
      <c r="H45" s="134"/>
      <c r="I45" s="134"/>
      <c r="J45" s="134"/>
      <c r="K45" s="134"/>
    </row>
    <row r="46" spans="1:11" ht="19.5" customHeight="1">
      <c r="A46" s="15">
        <v>1080107</v>
      </c>
      <c r="B46" s="16" t="s">
        <v>14</v>
      </c>
      <c r="C46" s="70" t="s">
        <v>84</v>
      </c>
      <c r="D46" s="161"/>
      <c r="E46" s="161">
        <v>20030</v>
      </c>
      <c r="F46" s="162"/>
      <c r="G46" s="134"/>
      <c r="H46" s="134"/>
      <c r="I46" s="134"/>
      <c r="J46" s="134"/>
      <c r="K46" s="134"/>
    </row>
    <row r="47" spans="1:11" ht="19.5" customHeight="1">
      <c r="A47" s="15">
        <v>1080121</v>
      </c>
      <c r="B47" s="16" t="s">
        <v>14</v>
      </c>
      <c r="C47" s="70" t="s">
        <v>88</v>
      </c>
      <c r="D47" s="163"/>
      <c r="E47" s="161">
        <v>38030</v>
      </c>
      <c r="F47" s="162"/>
      <c r="G47" s="134"/>
      <c r="H47" s="134"/>
      <c r="I47" s="134"/>
      <c r="J47" s="134"/>
      <c r="K47" s="134"/>
    </row>
    <row r="48" spans="1:11" ht="19.5" customHeight="1">
      <c r="A48" s="15">
        <v>1080131</v>
      </c>
      <c r="B48" s="16" t="s">
        <v>10</v>
      </c>
      <c r="C48" s="164" t="s">
        <v>232</v>
      </c>
      <c r="D48" s="161">
        <v>400</v>
      </c>
      <c r="E48" s="161"/>
      <c r="F48" s="162"/>
      <c r="G48" s="134"/>
      <c r="H48" s="134"/>
      <c r="I48" s="134"/>
      <c r="J48" s="134"/>
      <c r="K48" s="134"/>
    </row>
    <row r="49" spans="1:11" ht="19.5" customHeight="1">
      <c r="A49" s="79">
        <v>1080227</v>
      </c>
      <c r="B49" s="16" t="s">
        <v>14</v>
      </c>
      <c r="C49" s="80" t="s">
        <v>96</v>
      </c>
      <c r="D49" s="163"/>
      <c r="E49" s="161">
        <v>600</v>
      </c>
      <c r="F49" s="162"/>
      <c r="G49" s="134"/>
      <c r="H49" s="134"/>
      <c r="I49" s="134"/>
      <c r="J49" s="134"/>
      <c r="K49" s="134"/>
    </row>
    <row r="50" spans="1:11" ht="19.5" customHeight="1">
      <c r="A50" s="15">
        <v>1080227</v>
      </c>
      <c r="B50" s="16" t="s">
        <v>10</v>
      </c>
      <c r="C50" s="160" t="s">
        <v>94</v>
      </c>
      <c r="D50" s="165">
        <v>600</v>
      </c>
      <c r="E50" s="161"/>
      <c r="F50" s="162"/>
      <c r="G50" s="134"/>
      <c r="H50" s="134"/>
      <c r="I50" s="134"/>
      <c r="J50" s="134"/>
      <c r="K50" s="134"/>
    </row>
    <row r="51" spans="1:11" ht="19.5" customHeight="1">
      <c r="A51" s="15">
        <v>1080227</v>
      </c>
      <c r="B51" s="16" t="s">
        <v>10</v>
      </c>
      <c r="C51" s="164" t="s">
        <v>233</v>
      </c>
      <c r="D51" s="161">
        <v>6987</v>
      </c>
      <c r="E51" s="161"/>
      <c r="F51" s="162"/>
      <c r="G51" s="134"/>
      <c r="H51" s="134"/>
      <c r="I51" s="134"/>
      <c r="J51" s="134"/>
      <c r="K51" s="134"/>
    </row>
    <row r="52" spans="1:11" ht="24" customHeight="1">
      <c r="A52" s="15">
        <v>1080227</v>
      </c>
      <c r="B52" s="16" t="s">
        <v>10</v>
      </c>
      <c r="C52" s="160" t="s">
        <v>234</v>
      </c>
      <c r="D52" s="160"/>
      <c r="E52" s="161">
        <v>400</v>
      </c>
      <c r="F52" s="162"/>
      <c r="G52" s="134"/>
      <c r="H52" s="134"/>
      <c r="I52" s="134"/>
      <c r="J52" s="134"/>
      <c r="K52" s="134"/>
    </row>
    <row r="53" spans="1:11" ht="19.5" customHeight="1">
      <c r="A53" s="15"/>
      <c r="B53" s="16" t="s">
        <v>10</v>
      </c>
      <c r="C53" s="160" t="s">
        <v>235</v>
      </c>
      <c r="D53" s="161">
        <v>1620</v>
      </c>
      <c r="E53" s="161"/>
      <c r="F53" s="162"/>
      <c r="G53" s="134"/>
      <c r="H53" s="134"/>
      <c r="I53" s="134"/>
      <c r="J53" s="134"/>
      <c r="K53" s="134"/>
    </row>
    <row r="54" spans="1:11" ht="19.5" customHeight="1">
      <c r="A54" s="79">
        <v>1080310</v>
      </c>
      <c r="B54" s="95" t="s">
        <v>14</v>
      </c>
      <c r="C54" s="97" t="s">
        <v>115</v>
      </c>
      <c r="D54" s="161"/>
      <c r="E54" s="161">
        <v>14030</v>
      </c>
      <c r="F54" s="162"/>
      <c r="G54" s="134"/>
      <c r="H54" s="134"/>
      <c r="I54" s="134"/>
      <c r="J54" s="134"/>
      <c r="K54" s="134"/>
    </row>
    <row r="55" spans="1:11" ht="19.5" customHeight="1">
      <c r="A55" s="15">
        <v>1080319</v>
      </c>
      <c r="B55" s="16" t="s">
        <v>10</v>
      </c>
      <c r="C55" s="160" t="s">
        <v>236</v>
      </c>
      <c r="D55" s="161"/>
      <c r="E55" s="161">
        <v>46565</v>
      </c>
      <c r="F55" s="162"/>
      <c r="G55" s="134"/>
      <c r="H55" s="134"/>
      <c r="I55" s="134"/>
      <c r="J55" s="134"/>
      <c r="K55" s="134"/>
    </row>
    <row r="56" spans="1:11" ht="19.5" customHeight="1">
      <c r="A56" s="79">
        <v>1080319</v>
      </c>
      <c r="B56" s="16" t="s">
        <v>14</v>
      </c>
      <c r="C56" s="17" t="s">
        <v>123</v>
      </c>
      <c r="D56" s="161"/>
      <c r="E56" s="161">
        <v>10000</v>
      </c>
      <c r="F56" s="162"/>
      <c r="G56" s="134"/>
      <c r="H56" s="134"/>
      <c r="I56" s="134"/>
      <c r="J56" s="134"/>
      <c r="K56" s="134"/>
    </row>
    <row r="57" spans="1:11" ht="19.5" customHeight="1">
      <c r="A57" s="79">
        <v>1080403</v>
      </c>
      <c r="B57" s="16" t="s">
        <v>14</v>
      </c>
      <c r="C57" s="17" t="s">
        <v>136</v>
      </c>
      <c r="D57" s="161">
        <v>2000</v>
      </c>
      <c r="E57" s="161"/>
      <c r="F57" s="162"/>
      <c r="G57" s="134"/>
      <c r="H57" s="134"/>
      <c r="I57" s="134"/>
      <c r="J57" s="134"/>
      <c r="K57" s="134"/>
    </row>
    <row r="58" spans="1:11" ht="19.5" customHeight="1">
      <c r="A58" s="79">
        <v>1080422</v>
      </c>
      <c r="B58" s="95" t="s">
        <v>14</v>
      </c>
      <c r="C58" s="97" t="s">
        <v>184</v>
      </c>
      <c r="D58" s="161"/>
      <c r="E58" s="161">
        <v>120</v>
      </c>
      <c r="F58" s="162"/>
      <c r="G58" s="134"/>
      <c r="H58" s="134"/>
      <c r="I58" s="134"/>
      <c r="J58" s="134"/>
      <c r="K58" s="134"/>
    </row>
    <row r="59" spans="1:11" ht="19.5" customHeight="1">
      <c r="A59" s="79">
        <v>1080507</v>
      </c>
      <c r="B59" s="16" t="s">
        <v>14</v>
      </c>
      <c r="C59" s="215" t="s">
        <v>242</v>
      </c>
      <c r="D59" s="161">
        <v>59300</v>
      </c>
      <c r="E59" s="161"/>
      <c r="F59" s="162"/>
      <c r="G59" s="134"/>
      <c r="H59" s="134"/>
      <c r="I59" s="134"/>
      <c r="J59" s="134"/>
      <c r="K59" s="134"/>
    </row>
    <row r="60" spans="1:11" ht="19.5" customHeight="1">
      <c r="A60" s="15">
        <v>1080621</v>
      </c>
      <c r="B60" s="16" t="s">
        <v>14</v>
      </c>
      <c r="C60" s="160" t="s">
        <v>70</v>
      </c>
      <c r="D60" s="161">
        <v>238</v>
      </c>
      <c r="E60" s="161"/>
      <c r="F60" s="162"/>
      <c r="G60" s="134"/>
      <c r="H60" s="134"/>
      <c r="I60" s="134"/>
      <c r="J60" s="134"/>
      <c r="K60" s="134"/>
    </row>
    <row r="61" spans="1:11" ht="19.5" customHeight="1">
      <c r="A61" s="15">
        <v>1080619</v>
      </c>
      <c r="B61" s="16" t="s">
        <v>10</v>
      </c>
      <c r="C61" s="160" t="s">
        <v>222</v>
      </c>
      <c r="D61" s="161">
        <v>15000</v>
      </c>
      <c r="E61" s="161"/>
      <c r="F61" s="162"/>
      <c r="G61" s="134"/>
      <c r="H61" s="134"/>
      <c r="I61" s="134"/>
      <c r="J61" s="134"/>
      <c r="K61" s="134"/>
    </row>
    <row r="62" spans="1:11" ht="28.5" customHeight="1">
      <c r="A62" s="15"/>
      <c r="B62" s="16" t="s">
        <v>14</v>
      </c>
      <c r="C62" s="149" t="s">
        <v>227</v>
      </c>
      <c r="D62" s="161">
        <f t="shared" ref="D62:E62" si="0">SUM(D40:D61)</f>
        <v>341899</v>
      </c>
      <c r="E62" s="161">
        <f t="shared" si="0"/>
        <v>131075</v>
      </c>
      <c r="F62" s="162"/>
      <c r="G62" s="134"/>
      <c r="H62" s="134"/>
      <c r="I62" s="134"/>
      <c r="J62" s="134"/>
      <c r="K62" s="134"/>
    </row>
    <row r="63" spans="1:11" ht="28.5" customHeight="1">
      <c r="A63" s="158"/>
      <c r="B63" s="166"/>
      <c r="C63" s="159"/>
      <c r="D63" s="167"/>
      <c r="E63" s="167"/>
      <c r="F63" s="134"/>
      <c r="G63" s="134"/>
      <c r="H63" s="134"/>
      <c r="I63" s="134"/>
      <c r="J63" s="134"/>
      <c r="K63" s="134"/>
    </row>
    <row r="64" spans="1:11" ht="18" customHeight="1">
      <c r="A64" s="211" t="s">
        <v>237</v>
      </c>
      <c r="B64" s="203"/>
      <c r="C64" s="201"/>
      <c r="D64" s="15" t="s">
        <v>4</v>
      </c>
      <c r="E64" s="15" t="s">
        <v>5</v>
      </c>
      <c r="F64" s="168" t="s">
        <v>6</v>
      </c>
      <c r="G64" s="134"/>
      <c r="H64" s="134"/>
      <c r="I64" s="134"/>
      <c r="J64" s="134"/>
      <c r="K64" s="134"/>
    </row>
    <row r="65" spans="1:11" ht="19.5" customHeight="1">
      <c r="A65" s="25">
        <v>1070901</v>
      </c>
      <c r="B65" s="26" t="s">
        <v>10</v>
      </c>
      <c r="C65" s="169" t="s">
        <v>238</v>
      </c>
      <c r="D65" s="170"/>
      <c r="E65" s="170"/>
      <c r="F65" s="171">
        <v>0</v>
      </c>
      <c r="G65" s="134"/>
      <c r="H65" s="134"/>
      <c r="I65" s="134"/>
      <c r="J65" s="134"/>
      <c r="K65" s="134"/>
    </row>
    <row r="66" spans="1:11" ht="18" customHeight="1">
      <c r="A66" s="25">
        <v>1070927</v>
      </c>
      <c r="B66" s="26" t="s">
        <v>10</v>
      </c>
      <c r="C66" s="172" t="s">
        <v>17</v>
      </c>
      <c r="D66" s="170">
        <v>10000</v>
      </c>
      <c r="E66" s="170"/>
      <c r="F66" s="171">
        <f t="shared" ref="F66:F128" si="1">F65+D66-E66</f>
        <v>10000</v>
      </c>
      <c r="G66" s="134"/>
      <c r="H66" s="134"/>
      <c r="I66" s="134"/>
      <c r="J66" s="134"/>
      <c r="K66" s="134"/>
    </row>
    <row r="67" spans="1:11" ht="18" customHeight="1">
      <c r="A67" s="25">
        <v>1070927</v>
      </c>
      <c r="B67" s="26" t="s">
        <v>10</v>
      </c>
      <c r="C67" s="172" t="s">
        <v>19</v>
      </c>
      <c r="D67" s="170">
        <v>10000</v>
      </c>
      <c r="E67" s="170"/>
      <c r="F67" s="171">
        <f t="shared" si="1"/>
        <v>20000</v>
      </c>
      <c r="G67" s="134"/>
      <c r="H67" s="134"/>
      <c r="I67" s="134"/>
      <c r="J67" s="134"/>
      <c r="K67" s="134"/>
    </row>
    <row r="68" spans="1:11" ht="18" customHeight="1">
      <c r="A68" s="25">
        <v>1070927</v>
      </c>
      <c r="B68" s="26" t="s">
        <v>10</v>
      </c>
      <c r="C68" s="172" t="s">
        <v>21</v>
      </c>
      <c r="D68" s="170">
        <v>10000</v>
      </c>
      <c r="E68" s="170"/>
      <c r="F68" s="171">
        <f t="shared" si="1"/>
        <v>30000</v>
      </c>
      <c r="G68" s="134"/>
      <c r="H68" s="134"/>
      <c r="I68" s="134"/>
      <c r="J68" s="134"/>
      <c r="K68" s="134"/>
    </row>
    <row r="69" spans="1:11" ht="18" customHeight="1">
      <c r="A69" s="25">
        <v>1070927</v>
      </c>
      <c r="B69" s="26" t="s">
        <v>10</v>
      </c>
      <c r="C69" s="172" t="s">
        <v>23</v>
      </c>
      <c r="D69" s="170">
        <v>5000</v>
      </c>
      <c r="E69" s="170"/>
      <c r="F69" s="171">
        <f t="shared" si="1"/>
        <v>35000</v>
      </c>
      <c r="G69" s="134"/>
      <c r="H69" s="134"/>
      <c r="I69" s="134"/>
      <c r="J69" s="134"/>
      <c r="K69" s="134"/>
    </row>
    <row r="70" spans="1:11" ht="18" customHeight="1">
      <c r="A70" s="25">
        <v>1070927</v>
      </c>
      <c r="B70" s="26" t="s">
        <v>10</v>
      </c>
      <c r="C70" s="172" t="s">
        <v>25</v>
      </c>
      <c r="D70" s="170">
        <v>10000</v>
      </c>
      <c r="E70" s="170"/>
      <c r="F70" s="171">
        <f t="shared" si="1"/>
        <v>45000</v>
      </c>
      <c r="G70" s="134"/>
      <c r="H70" s="134"/>
      <c r="I70" s="134"/>
      <c r="J70" s="134"/>
      <c r="K70" s="134"/>
    </row>
    <row r="71" spans="1:11" ht="18" customHeight="1">
      <c r="A71" s="25">
        <v>1070927</v>
      </c>
      <c r="B71" s="26" t="s">
        <v>10</v>
      </c>
      <c r="C71" s="172" t="s">
        <v>27</v>
      </c>
      <c r="D71" s="170">
        <v>10000</v>
      </c>
      <c r="E71" s="170"/>
      <c r="F71" s="171">
        <f t="shared" si="1"/>
        <v>55000</v>
      </c>
      <c r="G71" s="134"/>
      <c r="H71" s="134"/>
      <c r="I71" s="134"/>
      <c r="J71" s="134"/>
      <c r="K71" s="134"/>
    </row>
    <row r="72" spans="1:11" ht="18" customHeight="1">
      <c r="A72" s="25">
        <v>1070927</v>
      </c>
      <c r="B72" s="26" t="s">
        <v>10</v>
      </c>
      <c r="C72" s="172" t="s">
        <v>29</v>
      </c>
      <c r="D72" s="170">
        <v>1000</v>
      </c>
      <c r="E72" s="170"/>
      <c r="F72" s="171">
        <f t="shared" si="1"/>
        <v>56000</v>
      </c>
      <c r="G72" s="134"/>
      <c r="H72" s="134"/>
      <c r="I72" s="134"/>
      <c r="J72" s="134"/>
      <c r="K72" s="134"/>
    </row>
    <row r="73" spans="1:11" ht="18" customHeight="1">
      <c r="A73" s="25">
        <v>1071030</v>
      </c>
      <c r="B73" s="26" t="s">
        <v>10</v>
      </c>
      <c r="C73" s="172" t="s">
        <v>31</v>
      </c>
      <c r="D73" s="170"/>
      <c r="E73" s="170">
        <v>3000</v>
      </c>
      <c r="F73" s="171">
        <f t="shared" si="1"/>
        <v>53000</v>
      </c>
      <c r="G73" s="134"/>
      <c r="H73" s="134"/>
      <c r="I73" s="134"/>
      <c r="J73" s="134"/>
      <c r="K73" s="134"/>
    </row>
    <row r="74" spans="1:11" ht="18" customHeight="1">
      <c r="A74" s="25">
        <v>1071105</v>
      </c>
      <c r="B74" s="26" t="s">
        <v>10</v>
      </c>
      <c r="C74" s="172" t="s">
        <v>33</v>
      </c>
      <c r="D74" s="170"/>
      <c r="E74" s="170">
        <v>1000</v>
      </c>
      <c r="F74" s="171">
        <f t="shared" si="1"/>
        <v>52000</v>
      </c>
      <c r="G74" s="134"/>
      <c r="H74" s="134"/>
      <c r="I74" s="134"/>
      <c r="J74" s="134"/>
      <c r="K74" s="134"/>
    </row>
    <row r="75" spans="1:11" ht="19.5" customHeight="1">
      <c r="A75" s="25">
        <v>1071108</v>
      </c>
      <c r="B75" s="26" t="s">
        <v>10</v>
      </c>
      <c r="C75" s="172" t="s">
        <v>38</v>
      </c>
      <c r="D75" s="170"/>
      <c r="E75" s="170">
        <v>3000</v>
      </c>
      <c r="F75" s="171">
        <f t="shared" si="1"/>
        <v>49000</v>
      </c>
      <c r="G75" s="134"/>
      <c r="H75" s="134"/>
      <c r="I75" s="134"/>
      <c r="J75" s="134"/>
      <c r="K75" s="134"/>
    </row>
    <row r="76" spans="1:11" ht="19.5" customHeight="1">
      <c r="A76" s="25">
        <v>1071215</v>
      </c>
      <c r="B76" s="26" t="s">
        <v>10</v>
      </c>
      <c r="C76" s="172" t="s">
        <v>53</v>
      </c>
      <c r="D76" s="173">
        <v>3000</v>
      </c>
      <c r="E76" s="170"/>
      <c r="F76" s="171">
        <f t="shared" si="1"/>
        <v>52000</v>
      </c>
      <c r="G76" s="134"/>
      <c r="H76" s="134"/>
      <c r="I76" s="134"/>
      <c r="J76" s="134"/>
      <c r="K76" s="134"/>
    </row>
    <row r="77" spans="1:11" ht="19.5" customHeight="1">
      <c r="A77" s="25">
        <v>1071217</v>
      </c>
      <c r="B77" s="26" t="s">
        <v>10</v>
      </c>
      <c r="C77" s="172" t="s">
        <v>55</v>
      </c>
      <c r="D77" s="170">
        <v>10000</v>
      </c>
      <c r="E77" s="170"/>
      <c r="F77" s="171">
        <f t="shared" si="1"/>
        <v>62000</v>
      </c>
      <c r="G77" s="134"/>
      <c r="H77" s="134"/>
      <c r="I77" s="134"/>
      <c r="J77" s="134"/>
      <c r="K77" s="134"/>
    </row>
    <row r="78" spans="1:11" ht="19.5" customHeight="1">
      <c r="A78" s="25">
        <v>1071217</v>
      </c>
      <c r="B78" s="26" t="s">
        <v>10</v>
      </c>
      <c r="C78" s="172" t="s">
        <v>57</v>
      </c>
      <c r="D78" s="170">
        <v>10000</v>
      </c>
      <c r="E78" s="170"/>
      <c r="F78" s="171">
        <f t="shared" si="1"/>
        <v>72000</v>
      </c>
      <c r="G78" s="134"/>
      <c r="H78" s="134"/>
      <c r="I78" s="134"/>
      <c r="J78" s="134"/>
      <c r="K78" s="134"/>
    </row>
    <row r="79" spans="1:11" ht="19.5" customHeight="1">
      <c r="A79" s="25">
        <v>1071203</v>
      </c>
      <c r="B79" s="26" t="s">
        <v>10</v>
      </c>
      <c r="C79" s="172" t="s">
        <v>63</v>
      </c>
      <c r="D79" s="170"/>
      <c r="E79" s="170">
        <v>1000</v>
      </c>
      <c r="F79" s="171">
        <f t="shared" si="1"/>
        <v>71000</v>
      </c>
      <c r="G79" s="134"/>
      <c r="H79" s="134"/>
      <c r="I79" s="134"/>
      <c r="J79" s="134"/>
      <c r="K79" s="134"/>
    </row>
    <row r="80" spans="1:11" ht="19.5" customHeight="1">
      <c r="A80" s="25">
        <v>1071205</v>
      </c>
      <c r="B80" s="26" t="s">
        <v>10</v>
      </c>
      <c r="C80" s="172" t="s">
        <v>65</v>
      </c>
      <c r="D80" s="170"/>
      <c r="E80" s="170">
        <v>5000</v>
      </c>
      <c r="F80" s="171">
        <f t="shared" si="1"/>
        <v>66000</v>
      </c>
      <c r="G80" s="134"/>
      <c r="H80" s="134"/>
      <c r="I80" s="134"/>
      <c r="J80" s="134"/>
      <c r="K80" s="134"/>
    </row>
    <row r="81" spans="1:11" ht="19.5" customHeight="1">
      <c r="A81" s="25">
        <v>1071212</v>
      </c>
      <c r="B81" s="26" t="s">
        <v>10</v>
      </c>
      <c r="C81" s="172" t="s">
        <v>67</v>
      </c>
      <c r="D81" s="170"/>
      <c r="E81" s="170">
        <v>1000</v>
      </c>
      <c r="F81" s="171">
        <f t="shared" si="1"/>
        <v>65000</v>
      </c>
      <c r="G81" s="134"/>
      <c r="H81" s="134"/>
      <c r="I81" s="134"/>
      <c r="J81" s="134"/>
      <c r="K81" s="134"/>
    </row>
    <row r="82" spans="1:11" ht="19.5" customHeight="1">
      <c r="A82" s="25">
        <v>1071214</v>
      </c>
      <c r="B82" s="26" t="s">
        <v>10</v>
      </c>
      <c r="C82" s="172" t="s">
        <v>69</v>
      </c>
      <c r="D82" s="170"/>
      <c r="E82" s="170">
        <v>1086</v>
      </c>
      <c r="F82" s="171">
        <f t="shared" si="1"/>
        <v>63914</v>
      </c>
      <c r="G82" s="134"/>
      <c r="H82" s="134"/>
      <c r="I82" s="134"/>
      <c r="J82" s="134"/>
      <c r="K82" s="134"/>
    </row>
    <row r="83" spans="1:11" ht="19.5" customHeight="1">
      <c r="A83" s="25">
        <v>1071224</v>
      </c>
      <c r="B83" s="26" t="s">
        <v>10</v>
      </c>
      <c r="C83" s="172" t="s">
        <v>72</v>
      </c>
      <c r="D83" s="170"/>
      <c r="E83" s="170">
        <v>2160</v>
      </c>
      <c r="F83" s="171">
        <f t="shared" si="1"/>
        <v>61754</v>
      </c>
      <c r="G83" s="134"/>
      <c r="H83" s="134"/>
      <c r="I83" s="134"/>
      <c r="J83" s="134"/>
      <c r="K83" s="134"/>
    </row>
    <row r="84" spans="1:11" ht="19.5" customHeight="1">
      <c r="A84" s="25">
        <v>1071224</v>
      </c>
      <c r="B84" s="26" t="s">
        <v>10</v>
      </c>
      <c r="C84" s="172" t="s">
        <v>74</v>
      </c>
      <c r="D84" s="170">
        <v>10000</v>
      </c>
      <c r="E84" s="170"/>
      <c r="F84" s="171">
        <f t="shared" si="1"/>
        <v>71754</v>
      </c>
      <c r="G84" s="134"/>
      <c r="H84" s="134"/>
      <c r="I84" s="134"/>
      <c r="J84" s="134"/>
      <c r="K84" s="134"/>
    </row>
    <row r="85" spans="1:11" ht="19.5" customHeight="1">
      <c r="A85" s="25">
        <v>1071224</v>
      </c>
      <c r="B85" s="26" t="s">
        <v>10</v>
      </c>
      <c r="C85" s="172" t="s">
        <v>76</v>
      </c>
      <c r="D85" s="170">
        <v>50000</v>
      </c>
      <c r="E85" s="170"/>
      <c r="F85" s="171">
        <f t="shared" si="1"/>
        <v>121754</v>
      </c>
      <c r="G85" s="134"/>
      <c r="H85" s="134"/>
      <c r="I85" s="134"/>
      <c r="J85" s="134"/>
      <c r="K85" s="134"/>
    </row>
    <row r="86" spans="1:11" ht="19.5" customHeight="1">
      <c r="A86" s="25">
        <v>1071226</v>
      </c>
      <c r="B86" s="26" t="s">
        <v>10</v>
      </c>
      <c r="C86" s="172" t="s">
        <v>78</v>
      </c>
      <c r="D86" s="170">
        <v>10000</v>
      </c>
      <c r="E86" s="170"/>
      <c r="F86" s="171">
        <f t="shared" si="1"/>
        <v>131754</v>
      </c>
      <c r="G86" s="134"/>
      <c r="H86" s="134"/>
      <c r="I86" s="134"/>
      <c r="J86" s="134"/>
      <c r="K86" s="134"/>
    </row>
    <row r="87" spans="1:11" ht="19.5" customHeight="1">
      <c r="A87" s="25">
        <v>1071228</v>
      </c>
      <c r="B87" s="26" t="s">
        <v>10</v>
      </c>
      <c r="C87" s="172" t="s">
        <v>80</v>
      </c>
      <c r="D87" s="170"/>
      <c r="E87" s="170">
        <v>3000</v>
      </c>
      <c r="F87" s="171">
        <f t="shared" si="1"/>
        <v>128754</v>
      </c>
      <c r="G87" s="134"/>
      <c r="H87" s="134"/>
      <c r="I87" s="134"/>
      <c r="J87" s="134"/>
      <c r="K87" s="134"/>
    </row>
    <row r="88" spans="1:11" ht="19.5" customHeight="1">
      <c r="A88" s="25">
        <v>1080107</v>
      </c>
      <c r="B88" s="26" t="s">
        <v>10</v>
      </c>
      <c r="C88" s="174" t="s">
        <v>82</v>
      </c>
      <c r="D88" s="170"/>
      <c r="E88" s="170">
        <v>9590</v>
      </c>
      <c r="F88" s="171">
        <f t="shared" si="1"/>
        <v>119164</v>
      </c>
      <c r="G88" s="134"/>
      <c r="H88" s="134"/>
      <c r="I88" s="134"/>
      <c r="J88" s="134"/>
      <c r="K88" s="134"/>
    </row>
    <row r="89" spans="1:11" ht="43.5" customHeight="1">
      <c r="A89" s="25">
        <v>1080121</v>
      </c>
      <c r="B89" s="26" t="s">
        <v>10</v>
      </c>
      <c r="C89" s="174" t="s">
        <v>86</v>
      </c>
      <c r="D89" s="26"/>
      <c r="E89" s="170">
        <v>10230</v>
      </c>
      <c r="F89" s="171">
        <f t="shared" si="1"/>
        <v>108934</v>
      </c>
      <c r="G89" s="134"/>
      <c r="H89" s="134"/>
      <c r="I89" s="134"/>
      <c r="J89" s="134"/>
      <c r="K89" s="134"/>
    </row>
    <row r="90" spans="1:11" ht="19.5" customHeight="1">
      <c r="A90" s="25">
        <v>1080121</v>
      </c>
      <c r="B90" s="26" t="s">
        <v>10</v>
      </c>
      <c r="C90" s="174" t="s">
        <v>90</v>
      </c>
      <c r="D90" s="174"/>
      <c r="E90" s="170">
        <v>30030</v>
      </c>
      <c r="F90" s="171">
        <f t="shared" si="1"/>
        <v>78904</v>
      </c>
      <c r="G90" s="134"/>
      <c r="H90" s="134"/>
      <c r="I90" s="134"/>
      <c r="J90" s="134"/>
      <c r="K90" s="134"/>
    </row>
    <row r="91" spans="1:11" ht="19.5" customHeight="1">
      <c r="A91" s="25">
        <v>1080121</v>
      </c>
      <c r="B91" s="26" t="s">
        <v>10</v>
      </c>
      <c r="C91" s="172" t="s">
        <v>92</v>
      </c>
      <c r="D91" s="172"/>
      <c r="E91" s="170">
        <v>2000</v>
      </c>
      <c r="F91" s="171">
        <f t="shared" si="1"/>
        <v>76904</v>
      </c>
      <c r="G91" s="134"/>
      <c r="H91" s="134"/>
      <c r="I91" s="134"/>
      <c r="J91" s="134"/>
      <c r="K91" s="134"/>
    </row>
    <row r="92" spans="1:11" ht="27" customHeight="1">
      <c r="A92" s="25">
        <v>1080121</v>
      </c>
      <c r="B92" s="26" t="s">
        <v>10</v>
      </c>
      <c r="C92" s="174" t="s">
        <v>239</v>
      </c>
      <c r="D92" s="174"/>
      <c r="E92" s="170">
        <v>4000</v>
      </c>
      <c r="F92" s="171">
        <f t="shared" si="1"/>
        <v>72904</v>
      </c>
      <c r="G92" s="134"/>
      <c r="H92" s="134"/>
      <c r="I92" s="134"/>
      <c r="J92" s="134"/>
      <c r="K92" s="134"/>
    </row>
    <row r="93" spans="1:11" ht="48" customHeight="1">
      <c r="A93" s="25">
        <v>1080215</v>
      </c>
      <c r="B93" s="26" t="s">
        <v>10</v>
      </c>
      <c r="C93" s="174" t="s">
        <v>101</v>
      </c>
      <c r="D93" s="170"/>
      <c r="E93" s="170">
        <v>7660</v>
      </c>
      <c r="F93" s="171">
        <f t="shared" si="1"/>
        <v>65244</v>
      </c>
      <c r="G93" s="134"/>
      <c r="H93" s="134"/>
      <c r="I93" s="134"/>
      <c r="J93" s="134"/>
      <c r="K93" s="134"/>
    </row>
    <row r="94" spans="1:11" ht="18" customHeight="1">
      <c r="A94" s="25">
        <v>1080218</v>
      </c>
      <c r="B94" s="26" t="s">
        <v>10</v>
      </c>
      <c r="C94" s="174" t="s">
        <v>105</v>
      </c>
      <c r="D94" s="170"/>
      <c r="E94" s="170">
        <v>4230</v>
      </c>
      <c r="F94" s="171">
        <f t="shared" si="1"/>
        <v>61014</v>
      </c>
      <c r="G94" s="134"/>
      <c r="H94" s="134"/>
      <c r="I94" s="134"/>
      <c r="J94" s="134"/>
      <c r="K94" s="134"/>
    </row>
    <row r="95" spans="1:11" ht="18" customHeight="1">
      <c r="A95" s="25">
        <v>1080306</v>
      </c>
      <c r="B95" s="26" t="s">
        <v>10</v>
      </c>
      <c r="C95" s="174" t="s">
        <v>109</v>
      </c>
      <c r="D95" s="170"/>
      <c r="E95" s="170">
        <v>48030</v>
      </c>
      <c r="F95" s="171">
        <f t="shared" si="1"/>
        <v>12984</v>
      </c>
      <c r="G95" s="134"/>
      <c r="H95" s="134"/>
      <c r="I95" s="134"/>
      <c r="J95" s="134"/>
      <c r="K95" s="134"/>
    </row>
    <row r="96" spans="1:11" ht="18" customHeight="1">
      <c r="A96" s="25">
        <v>1080306</v>
      </c>
      <c r="B96" s="26" t="s">
        <v>10</v>
      </c>
      <c r="C96" s="172" t="s">
        <v>111</v>
      </c>
      <c r="D96" s="170">
        <v>50000</v>
      </c>
      <c r="E96" s="170"/>
      <c r="F96" s="171">
        <f t="shared" si="1"/>
        <v>62984</v>
      </c>
      <c r="G96" s="134"/>
      <c r="H96" s="134"/>
      <c r="I96" s="134"/>
      <c r="J96" s="134"/>
      <c r="K96" s="134"/>
    </row>
    <row r="97" spans="1:11" ht="18" customHeight="1">
      <c r="A97" s="25">
        <v>1080306</v>
      </c>
      <c r="B97" s="26" t="s">
        <v>10</v>
      </c>
      <c r="C97" s="172" t="s">
        <v>113</v>
      </c>
      <c r="D97" s="170"/>
      <c r="E97" s="170">
        <v>1000</v>
      </c>
      <c r="F97" s="171">
        <f t="shared" si="1"/>
        <v>61984</v>
      </c>
      <c r="G97" s="134"/>
      <c r="H97" s="134"/>
      <c r="I97" s="134"/>
      <c r="J97" s="134"/>
      <c r="K97" s="134"/>
    </row>
    <row r="98" spans="1:11" ht="18" customHeight="1">
      <c r="A98" s="25">
        <v>1080314</v>
      </c>
      <c r="B98" s="26" t="s">
        <v>10</v>
      </c>
      <c r="C98" s="172" t="s">
        <v>117</v>
      </c>
      <c r="D98" s="170"/>
      <c r="E98" s="170">
        <v>750</v>
      </c>
      <c r="F98" s="171">
        <f t="shared" si="1"/>
        <v>61234</v>
      </c>
      <c r="G98" s="134"/>
      <c r="H98" s="134"/>
      <c r="I98" s="134"/>
      <c r="J98" s="134"/>
      <c r="K98" s="134"/>
    </row>
    <row r="99" spans="1:11" ht="18" customHeight="1">
      <c r="A99" s="25">
        <v>1080329</v>
      </c>
      <c r="B99" s="26" t="s">
        <v>10</v>
      </c>
      <c r="C99" s="172" t="s">
        <v>134</v>
      </c>
      <c r="D99" s="170">
        <v>1000</v>
      </c>
      <c r="E99" s="170"/>
      <c r="F99" s="171">
        <f t="shared" si="1"/>
        <v>62234</v>
      </c>
      <c r="G99" s="134"/>
      <c r="H99" s="134"/>
      <c r="I99" s="134"/>
      <c r="J99" s="134"/>
      <c r="K99" s="134"/>
    </row>
    <row r="100" spans="1:11" ht="18" customHeight="1">
      <c r="A100" s="25">
        <v>1080403</v>
      </c>
      <c r="B100" s="26" t="s">
        <v>10</v>
      </c>
      <c r="C100" s="172" t="s">
        <v>138</v>
      </c>
      <c r="D100" s="170">
        <v>2000</v>
      </c>
      <c r="E100" s="170"/>
      <c r="F100" s="171">
        <f t="shared" si="1"/>
        <v>64234</v>
      </c>
      <c r="G100" s="134"/>
      <c r="H100" s="134"/>
      <c r="I100" s="134"/>
      <c r="J100" s="134"/>
      <c r="K100" s="134"/>
    </row>
    <row r="101" spans="1:11" ht="18" customHeight="1">
      <c r="A101" s="25">
        <v>1080401</v>
      </c>
      <c r="B101" s="26" t="s">
        <v>10</v>
      </c>
      <c r="C101" s="172" t="s">
        <v>140</v>
      </c>
      <c r="D101" s="170">
        <v>1000</v>
      </c>
      <c r="E101" s="170"/>
      <c r="F101" s="171">
        <f t="shared" si="1"/>
        <v>65234</v>
      </c>
      <c r="G101" s="134"/>
      <c r="H101" s="134"/>
      <c r="I101" s="134"/>
      <c r="J101" s="134"/>
      <c r="K101" s="134"/>
    </row>
    <row r="102" spans="1:11" ht="18" customHeight="1">
      <c r="A102" s="25">
        <v>1080401</v>
      </c>
      <c r="B102" s="26" t="s">
        <v>10</v>
      </c>
      <c r="C102" s="172" t="s">
        <v>142</v>
      </c>
      <c r="D102" s="170">
        <v>1000</v>
      </c>
      <c r="E102" s="170"/>
      <c r="F102" s="171">
        <f t="shared" si="1"/>
        <v>66234</v>
      </c>
      <c r="G102" s="134"/>
      <c r="H102" s="134"/>
      <c r="I102" s="134"/>
      <c r="J102" s="134"/>
      <c r="K102" s="134"/>
    </row>
    <row r="103" spans="1:11" ht="18" customHeight="1">
      <c r="A103" s="25">
        <v>1080402</v>
      </c>
      <c r="B103" s="26" t="s">
        <v>10</v>
      </c>
      <c r="C103" s="172" t="s">
        <v>144</v>
      </c>
      <c r="D103" s="170">
        <v>1000</v>
      </c>
      <c r="E103" s="170"/>
      <c r="F103" s="171">
        <f t="shared" si="1"/>
        <v>67234</v>
      </c>
      <c r="G103" s="134"/>
      <c r="H103" s="134"/>
      <c r="I103" s="134"/>
      <c r="J103" s="134"/>
      <c r="K103" s="134"/>
    </row>
    <row r="104" spans="1:11" ht="19.5" customHeight="1">
      <c r="A104" s="25">
        <v>1080403</v>
      </c>
      <c r="B104" s="26" t="s">
        <v>10</v>
      </c>
      <c r="C104" s="172" t="s">
        <v>146</v>
      </c>
      <c r="D104" s="170">
        <v>2000</v>
      </c>
      <c r="E104" s="170"/>
      <c r="F104" s="171">
        <f t="shared" si="1"/>
        <v>69234</v>
      </c>
      <c r="G104" s="134"/>
      <c r="H104" s="134"/>
      <c r="I104" s="134"/>
      <c r="J104" s="134"/>
      <c r="K104" s="134"/>
    </row>
    <row r="105" spans="1:11" ht="19.5" customHeight="1">
      <c r="A105" s="25">
        <v>1080403</v>
      </c>
      <c r="B105" s="26" t="s">
        <v>10</v>
      </c>
      <c r="C105" s="172" t="s">
        <v>148</v>
      </c>
      <c r="D105" s="170">
        <v>2200</v>
      </c>
      <c r="E105" s="170"/>
      <c r="F105" s="171">
        <f t="shared" si="1"/>
        <v>71434</v>
      </c>
      <c r="G105" s="134"/>
      <c r="H105" s="134"/>
      <c r="I105" s="134"/>
      <c r="J105" s="134"/>
      <c r="K105" s="134"/>
    </row>
    <row r="106" spans="1:11" ht="19.5" customHeight="1">
      <c r="A106" s="25">
        <v>1080403</v>
      </c>
      <c r="B106" s="26" t="s">
        <v>10</v>
      </c>
      <c r="C106" s="172" t="s">
        <v>150</v>
      </c>
      <c r="D106" s="170">
        <v>2000</v>
      </c>
      <c r="E106" s="170"/>
      <c r="F106" s="171">
        <f t="shared" si="1"/>
        <v>73434</v>
      </c>
      <c r="G106" s="134"/>
      <c r="H106" s="134"/>
      <c r="I106" s="134"/>
      <c r="J106" s="134"/>
      <c r="K106" s="134"/>
    </row>
    <row r="107" spans="1:11" ht="19.5" customHeight="1">
      <c r="A107" s="25">
        <v>1080403</v>
      </c>
      <c r="B107" s="26" t="s">
        <v>10</v>
      </c>
      <c r="C107" s="172" t="s">
        <v>152</v>
      </c>
      <c r="D107" s="170">
        <v>2000</v>
      </c>
      <c r="E107" s="170"/>
      <c r="F107" s="171">
        <f t="shared" si="1"/>
        <v>75434</v>
      </c>
      <c r="G107" s="134"/>
      <c r="H107" s="134"/>
      <c r="I107" s="134"/>
      <c r="J107" s="134"/>
      <c r="K107" s="134"/>
    </row>
    <row r="108" spans="1:11" ht="19.5" customHeight="1">
      <c r="A108" s="25">
        <v>1080403</v>
      </c>
      <c r="B108" s="26" t="s">
        <v>10</v>
      </c>
      <c r="C108" s="172" t="s">
        <v>154</v>
      </c>
      <c r="D108" s="170">
        <v>2000</v>
      </c>
      <c r="E108" s="170"/>
      <c r="F108" s="171">
        <f t="shared" si="1"/>
        <v>77434</v>
      </c>
      <c r="G108" s="134"/>
      <c r="H108" s="134"/>
      <c r="I108" s="134"/>
      <c r="J108" s="134"/>
      <c r="K108" s="134"/>
    </row>
    <row r="109" spans="1:11" ht="19.5" customHeight="1">
      <c r="A109" s="25">
        <v>1080403</v>
      </c>
      <c r="B109" s="26" t="s">
        <v>10</v>
      </c>
      <c r="C109" s="172" t="s">
        <v>156</v>
      </c>
      <c r="D109" s="170">
        <v>2000</v>
      </c>
      <c r="E109" s="170"/>
      <c r="F109" s="171">
        <f t="shared" si="1"/>
        <v>79434</v>
      </c>
      <c r="G109" s="134"/>
      <c r="H109" s="134"/>
      <c r="I109" s="134"/>
      <c r="J109" s="134"/>
      <c r="K109" s="134"/>
    </row>
    <row r="110" spans="1:11" ht="19.5" customHeight="1">
      <c r="A110" s="25">
        <v>1080403</v>
      </c>
      <c r="B110" s="26" t="s">
        <v>10</v>
      </c>
      <c r="C110" s="172" t="s">
        <v>158</v>
      </c>
      <c r="D110" s="170">
        <v>500</v>
      </c>
      <c r="E110" s="170"/>
      <c r="F110" s="171">
        <f t="shared" si="1"/>
        <v>79934</v>
      </c>
      <c r="G110" s="134"/>
      <c r="H110" s="134"/>
      <c r="I110" s="134"/>
      <c r="J110" s="134"/>
      <c r="K110" s="134"/>
    </row>
    <row r="111" spans="1:11" ht="19.5" customHeight="1">
      <c r="A111" s="25">
        <v>1080403</v>
      </c>
      <c r="B111" s="26" t="s">
        <v>10</v>
      </c>
      <c r="C111" s="172" t="s">
        <v>160</v>
      </c>
      <c r="D111" s="170">
        <v>2000</v>
      </c>
      <c r="E111" s="170"/>
      <c r="F111" s="171">
        <f t="shared" si="1"/>
        <v>81934</v>
      </c>
      <c r="G111" s="134"/>
      <c r="H111" s="134"/>
      <c r="I111" s="134"/>
      <c r="J111" s="134"/>
      <c r="K111" s="134"/>
    </row>
    <row r="112" spans="1:11" ht="19.5" customHeight="1">
      <c r="A112" s="25">
        <v>1080403</v>
      </c>
      <c r="B112" s="26" t="s">
        <v>10</v>
      </c>
      <c r="C112" s="172" t="s">
        <v>162</v>
      </c>
      <c r="D112" s="170">
        <v>1000</v>
      </c>
      <c r="E112" s="170"/>
      <c r="F112" s="171">
        <f t="shared" si="1"/>
        <v>82934</v>
      </c>
      <c r="G112" s="134"/>
      <c r="H112" s="134"/>
      <c r="I112" s="134"/>
      <c r="J112" s="134"/>
      <c r="K112" s="134"/>
    </row>
    <row r="113" spans="1:11" ht="19.5" customHeight="1">
      <c r="A113" s="25">
        <v>1080403</v>
      </c>
      <c r="B113" s="26" t="s">
        <v>10</v>
      </c>
      <c r="C113" s="172" t="s">
        <v>164</v>
      </c>
      <c r="D113" s="170">
        <v>1000</v>
      </c>
      <c r="E113" s="170"/>
      <c r="F113" s="171">
        <f t="shared" si="1"/>
        <v>83934</v>
      </c>
      <c r="G113" s="134"/>
      <c r="H113" s="134"/>
      <c r="I113" s="134"/>
      <c r="J113" s="134"/>
      <c r="K113" s="134"/>
    </row>
    <row r="114" spans="1:11" ht="19.5" customHeight="1">
      <c r="A114" s="25">
        <v>1080403</v>
      </c>
      <c r="B114" s="26" t="s">
        <v>10</v>
      </c>
      <c r="C114" s="172" t="s">
        <v>166</v>
      </c>
      <c r="D114" s="170">
        <v>1000</v>
      </c>
      <c r="E114" s="170"/>
      <c r="F114" s="171">
        <f t="shared" si="1"/>
        <v>84934</v>
      </c>
      <c r="G114" s="134"/>
      <c r="H114" s="134"/>
      <c r="I114" s="134"/>
      <c r="J114" s="134"/>
      <c r="K114" s="134"/>
    </row>
    <row r="115" spans="1:11" ht="19.5" customHeight="1">
      <c r="A115" s="25">
        <v>1080403</v>
      </c>
      <c r="B115" s="26" t="s">
        <v>10</v>
      </c>
      <c r="C115" s="172" t="s">
        <v>168</v>
      </c>
      <c r="D115" s="170">
        <v>2000</v>
      </c>
      <c r="E115" s="170"/>
      <c r="F115" s="171">
        <f t="shared" si="1"/>
        <v>86934</v>
      </c>
      <c r="G115" s="134"/>
      <c r="H115" s="134"/>
      <c r="I115" s="134"/>
      <c r="J115" s="134"/>
      <c r="K115" s="134"/>
    </row>
    <row r="116" spans="1:11" ht="19.5" customHeight="1">
      <c r="A116" s="25">
        <v>1080403</v>
      </c>
      <c r="B116" s="26" t="s">
        <v>10</v>
      </c>
      <c r="C116" s="172" t="s">
        <v>170</v>
      </c>
      <c r="D116" s="170">
        <v>1000</v>
      </c>
      <c r="E116" s="170"/>
      <c r="F116" s="171">
        <f t="shared" si="1"/>
        <v>87934</v>
      </c>
      <c r="G116" s="134"/>
      <c r="H116" s="134"/>
      <c r="I116" s="134"/>
      <c r="J116" s="134"/>
      <c r="K116" s="134"/>
    </row>
    <row r="117" spans="1:11" ht="19.5" customHeight="1">
      <c r="A117" s="25">
        <v>1080415</v>
      </c>
      <c r="B117" s="26" t="s">
        <v>10</v>
      </c>
      <c r="C117" s="172" t="s">
        <v>186</v>
      </c>
      <c r="D117" s="170">
        <v>117600</v>
      </c>
      <c r="E117" s="170"/>
      <c r="F117" s="171">
        <f t="shared" si="1"/>
        <v>205534</v>
      </c>
      <c r="G117" s="134"/>
      <c r="H117" s="134"/>
      <c r="I117" s="134"/>
      <c r="J117" s="134"/>
      <c r="K117" s="134"/>
    </row>
    <row r="118" spans="1:11" ht="19.5" customHeight="1">
      <c r="A118" s="25">
        <v>1080508</v>
      </c>
      <c r="B118" s="26" t="s">
        <v>10</v>
      </c>
      <c r="C118" s="172" t="s">
        <v>188</v>
      </c>
      <c r="D118" s="170"/>
      <c r="E118" s="170">
        <v>117600</v>
      </c>
      <c r="F118" s="171">
        <f t="shared" si="1"/>
        <v>87934</v>
      </c>
      <c r="G118" s="134"/>
      <c r="H118" s="134"/>
      <c r="I118" s="134"/>
      <c r="J118" s="134"/>
      <c r="K118" s="134"/>
    </row>
    <row r="119" spans="1:11" ht="19.5" customHeight="1">
      <c r="A119" s="25">
        <v>1080603</v>
      </c>
      <c r="B119" s="26" t="s">
        <v>10</v>
      </c>
      <c r="C119" s="172" t="s">
        <v>204</v>
      </c>
      <c r="D119" s="170"/>
      <c r="E119" s="170">
        <v>15750</v>
      </c>
      <c r="F119" s="171">
        <f t="shared" si="1"/>
        <v>72184</v>
      </c>
      <c r="G119" s="134"/>
      <c r="H119" s="134"/>
      <c r="I119" s="134"/>
      <c r="J119" s="134"/>
      <c r="K119" s="134"/>
    </row>
    <row r="120" spans="1:11" ht="19.5" customHeight="1">
      <c r="A120" s="25">
        <v>1080603</v>
      </c>
      <c r="B120" s="26" t="s">
        <v>10</v>
      </c>
      <c r="C120" s="172" t="s">
        <v>168</v>
      </c>
      <c r="D120" s="170">
        <v>2000</v>
      </c>
      <c r="E120" s="170"/>
      <c r="F120" s="171">
        <f t="shared" si="1"/>
        <v>74184</v>
      </c>
      <c r="G120" s="134"/>
      <c r="H120" s="134"/>
      <c r="I120" s="134"/>
      <c r="J120" s="134"/>
      <c r="K120" s="134"/>
    </row>
    <row r="121" spans="1:11" ht="19.5" customHeight="1">
      <c r="A121" s="25">
        <v>1080603</v>
      </c>
      <c r="B121" s="26" t="s">
        <v>10</v>
      </c>
      <c r="C121" s="172" t="s">
        <v>140</v>
      </c>
      <c r="D121" s="170">
        <v>1000</v>
      </c>
      <c r="E121" s="170"/>
      <c r="F121" s="171">
        <f t="shared" si="1"/>
        <v>75184</v>
      </c>
      <c r="G121" s="134"/>
      <c r="H121" s="134"/>
      <c r="I121" s="134"/>
      <c r="J121" s="134"/>
      <c r="K121" s="134"/>
    </row>
    <row r="122" spans="1:11" ht="19.5" customHeight="1">
      <c r="A122" s="25">
        <v>1080606</v>
      </c>
      <c r="B122" s="26" t="s">
        <v>10</v>
      </c>
      <c r="C122" s="172" t="s">
        <v>208</v>
      </c>
      <c r="D122" s="170"/>
      <c r="E122" s="170">
        <v>1000</v>
      </c>
      <c r="F122" s="171">
        <f t="shared" si="1"/>
        <v>74184</v>
      </c>
      <c r="G122" s="134"/>
      <c r="H122" s="134"/>
      <c r="I122" s="134"/>
      <c r="J122" s="134"/>
      <c r="K122" s="134"/>
    </row>
    <row r="123" spans="1:11" ht="19.5" customHeight="1">
      <c r="A123" s="25">
        <v>1080606</v>
      </c>
      <c r="B123" s="26" t="s">
        <v>10</v>
      </c>
      <c r="C123" s="172" t="s">
        <v>210</v>
      </c>
      <c r="D123" s="170">
        <v>1200</v>
      </c>
      <c r="E123" s="170"/>
      <c r="F123" s="171">
        <f t="shared" si="1"/>
        <v>75384</v>
      </c>
      <c r="G123" s="134"/>
      <c r="H123" s="134"/>
      <c r="I123" s="134"/>
      <c r="J123" s="134"/>
      <c r="K123" s="134"/>
    </row>
    <row r="124" spans="1:11" ht="19.5" customHeight="1">
      <c r="A124" s="25">
        <v>1080606</v>
      </c>
      <c r="B124" s="26" t="s">
        <v>10</v>
      </c>
      <c r="C124" s="172" t="s">
        <v>160</v>
      </c>
      <c r="D124" s="170">
        <v>3000</v>
      </c>
      <c r="E124" s="170"/>
      <c r="F124" s="171">
        <f t="shared" si="1"/>
        <v>78384</v>
      </c>
      <c r="G124" s="134"/>
      <c r="H124" s="134"/>
      <c r="I124" s="134"/>
      <c r="J124" s="134"/>
      <c r="K124" s="134"/>
    </row>
    <row r="125" spans="1:11" ht="19.5" customHeight="1">
      <c r="A125" s="25">
        <v>1080606</v>
      </c>
      <c r="B125" s="26" t="s">
        <v>10</v>
      </c>
      <c r="C125" s="172" t="s">
        <v>213</v>
      </c>
      <c r="D125" s="170">
        <v>2000</v>
      </c>
      <c r="E125" s="171"/>
      <c r="F125" s="171">
        <f t="shared" si="1"/>
        <v>80384</v>
      </c>
      <c r="G125" s="134"/>
      <c r="H125" s="134"/>
      <c r="I125" s="134"/>
      <c r="J125" s="134"/>
      <c r="K125" s="134"/>
    </row>
    <row r="126" spans="1:11" ht="19.5" customHeight="1">
      <c r="A126" s="25">
        <v>1080606</v>
      </c>
      <c r="B126" s="26" t="s">
        <v>10</v>
      </c>
      <c r="C126" s="172" t="s">
        <v>148</v>
      </c>
      <c r="D126" s="170">
        <v>3600</v>
      </c>
      <c r="E126" s="171"/>
      <c r="F126" s="171">
        <f t="shared" si="1"/>
        <v>83984</v>
      </c>
      <c r="G126" s="134"/>
      <c r="H126" s="134"/>
      <c r="I126" s="134"/>
      <c r="J126" s="134"/>
      <c r="K126" s="134"/>
    </row>
    <row r="127" spans="1:11" ht="19.5" customHeight="1">
      <c r="A127" s="25">
        <v>1080619</v>
      </c>
      <c r="B127" s="26" t="s">
        <v>10</v>
      </c>
      <c r="C127" s="172" t="s">
        <v>220</v>
      </c>
      <c r="D127" s="170">
        <v>2000</v>
      </c>
      <c r="E127" s="171"/>
      <c r="F127" s="171">
        <f t="shared" si="1"/>
        <v>85984</v>
      </c>
      <c r="G127" s="134"/>
      <c r="H127" s="134"/>
      <c r="I127" s="134"/>
      <c r="J127" s="134"/>
      <c r="K127" s="134"/>
    </row>
    <row r="128" spans="1:11" ht="19.5" customHeight="1">
      <c r="A128" s="175">
        <v>1080715</v>
      </c>
      <c r="B128" s="26" t="s">
        <v>10</v>
      </c>
      <c r="C128" s="172" t="s">
        <v>224</v>
      </c>
      <c r="D128" s="170">
        <v>34000</v>
      </c>
      <c r="E128" s="171"/>
      <c r="F128" s="171">
        <f t="shared" si="1"/>
        <v>119984</v>
      </c>
      <c r="G128" s="134"/>
      <c r="H128" s="134"/>
      <c r="I128" s="134"/>
      <c r="J128" s="134"/>
      <c r="K128" s="134"/>
    </row>
    <row r="129" spans="1:11" ht="28.5" customHeight="1">
      <c r="A129" s="15"/>
      <c r="B129" s="16" t="s">
        <v>10</v>
      </c>
      <c r="C129" s="149" t="s">
        <v>227</v>
      </c>
      <c r="D129" s="161">
        <f t="shared" ref="D129:E129" si="2">SUM(D65:D128)</f>
        <v>392100</v>
      </c>
      <c r="E129" s="161">
        <f t="shared" si="2"/>
        <v>272116</v>
      </c>
      <c r="F129" s="176">
        <f>D129-E129</f>
        <v>119984</v>
      </c>
      <c r="G129" s="134"/>
      <c r="H129" s="134"/>
      <c r="I129" s="134"/>
      <c r="J129" s="134"/>
      <c r="K129" s="134"/>
    </row>
    <row r="130" spans="1:11" ht="19.5" customHeight="1">
      <c r="A130" s="177"/>
      <c r="B130" s="166"/>
      <c r="C130" s="159"/>
      <c r="D130" s="167"/>
      <c r="E130" s="167"/>
      <c r="F130" s="134"/>
      <c r="G130" s="134"/>
      <c r="H130" s="134"/>
      <c r="I130" s="134"/>
      <c r="J130" s="134"/>
      <c r="K130" s="134"/>
    </row>
    <row r="131" spans="1:11" ht="19.5" customHeight="1">
      <c r="A131" s="134"/>
      <c r="B131" s="178"/>
      <c r="C131" s="179" t="s">
        <v>240</v>
      </c>
      <c r="D131" s="200">
        <v>221858</v>
      </c>
      <c r="E131" s="201"/>
      <c r="F131" s="180"/>
      <c r="G131" s="134"/>
      <c r="H131" s="134"/>
      <c r="I131" s="134"/>
      <c r="J131" s="134"/>
      <c r="K131" s="134"/>
    </row>
    <row r="132" spans="1:11" ht="27" customHeight="1">
      <c r="A132" s="134"/>
      <c r="B132" s="178"/>
      <c r="C132" s="214" t="s">
        <v>241</v>
      </c>
      <c r="D132" s="200">
        <f>D129-E129</f>
        <v>119984</v>
      </c>
      <c r="E132" s="201"/>
      <c r="F132" s="180"/>
      <c r="G132" s="134"/>
      <c r="H132" s="134"/>
      <c r="I132" s="134"/>
      <c r="J132" s="134"/>
      <c r="K132" s="134"/>
    </row>
    <row r="133" spans="1:11" ht="30.75" customHeight="1">
      <c r="A133" s="134"/>
      <c r="B133" s="178"/>
      <c r="C133" s="214" t="s">
        <v>243</v>
      </c>
      <c r="D133" s="200">
        <f>SUM(D131-D132)</f>
        <v>101874</v>
      </c>
      <c r="E133" s="201"/>
      <c r="F133" s="134"/>
      <c r="G133" s="134"/>
      <c r="H133" s="134"/>
      <c r="I133" s="134"/>
      <c r="J133" s="134"/>
      <c r="K133" s="134"/>
    </row>
  </sheetData>
  <mergeCells count="15">
    <mergeCell ref="D132:E132"/>
    <mergeCell ref="D133:E133"/>
    <mergeCell ref="A1:E1"/>
    <mergeCell ref="D9:E9"/>
    <mergeCell ref="A10:D10"/>
    <mergeCell ref="D27:E27"/>
    <mergeCell ref="D131:E131"/>
    <mergeCell ref="D38:E38"/>
    <mergeCell ref="A28:D28"/>
    <mergeCell ref="A64:C64"/>
    <mergeCell ref="A34:D34"/>
    <mergeCell ref="A37:D37"/>
    <mergeCell ref="A38:B38"/>
    <mergeCell ref="D33:E33"/>
    <mergeCell ref="D36:E36"/>
  </mergeCells>
  <phoneticPr fontId="12" type="noConversion"/>
  <pageMargins left="0.7" right="0.7" top="0.75" bottom="0.75" header="0" footer="0"/>
  <pageSetup paperSize="1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107(全)日記帳</vt:lpstr>
      <vt:lpstr>107(全)處室分類帳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2019-07-18T02:46:12Z</cp:lastPrinted>
  <dcterms:created xsi:type="dcterms:W3CDTF">2013-07-05T03:50:39Z</dcterms:created>
  <dcterms:modified xsi:type="dcterms:W3CDTF">2019-07-18T02:51:13Z</dcterms:modified>
</cp:coreProperties>
</file>